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\Documents\Projects\EFFS Project\"/>
    </mc:Choice>
  </mc:AlternateContent>
  <xr:revisionPtr revIDLastSave="0" documentId="13_ncr:1_{E51C87EA-1696-450E-BAEC-783D07308EC3}" xr6:coauthVersionLast="45" xr6:coauthVersionMax="45" xr10:uidLastSave="{00000000-0000-0000-0000-000000000000}"/>
  <bookViews>
    <workbookView xWindow="28680" yWindow="-120" windowWidth="24240" windowHeight="13140" xr2:uid="{B0679C07-3CB4-4D63-8C87-D59863669A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E30" i="1"/>
  <c r="E27" i="1"/>
  <c r="E26" i="1"/>
  <c r="E29" i="1"/>
  <c r="E24" i="1"/>
  <c r="E25" i="1"/>
  <c r="E21" i="1"/>
  <c r="E28" i="1"/>
  <c r="E23" i="1" l="1"/>
  <c r="E18" i="1" l="1"/>
  <c r="E19" i="1"/>
  <c r="E20" i="1"/>
  <c r="E17" i="1"/>
  <c r="E14" i="1"/>
  <c r="E13" i="1"/>
  <c r="E12" i="1"/>
  <c r="E11" i="1"/>
  <c r="E10" i="1"/>
  <c r="E9" i="1"/>
  <c r="E8" i="1"/>
  <c r="E7" i="1"/>
  <c r="E6" i="1"/>
  <c r="E4" i="1"/>
  <c r="E16" i="1"/>
  <c r="E5" i="1"/>
  <c r="E15" i="1"/>
  <c r="E3" i="1"/>
  <c r="E2" i="1"/>
</calcChain>
</file>

<file path=xl/sharedStrings.xml><?xml version="1.0" encoding="utf-8"?>
<sst xmlns="http://schemas.openxmlformats.org/spreadsheetml/2006/main" count="111" uniqueCount="76">
  <si>
    <t>LT3751</t>
  </si>
  <si>
    <t>Diode</t>
  </si>
  <si>
    <t>Resistor</t>
  </si>
  <si>
    <t>IC</t>
  </si>
  <si>
    <t>LT3007</t>
  </si>
  <si>
    <t>Component Type</t>
  </si>
  <si>
    <t>Part No</t>
  </si>
  <si>
    <t>Adjustable Voltage Regulator</t>
  </si>
  <si>
    <t xml:space="preserve">High Voltage Capacitor Charge Controller </t>
  </si>
  <si>
    <t>Capacitor</t>
  </si>
  <si>
    <t>Transistor</t>
  </si>
  <si>
    <t>Transformer</t>
  </si>
  <si>
    <t>2N3904</t>
  </si>
  <si>
    <t>100K, 1/4 W</t>
  </si>
  <si>
    <t>75K, 1/4 W</t>
  </si>
  <si>
    <t>10K, 1/4W</t>
  </si>
  <si>
    <t>191K, 1/4 W</t>
  </si>
  <si>
    <t>475K, 1/4 W</t>
  </si>
  <si>
    <t>15K, 1/4 W</t>
  </si>
  <si>
    <t>40.2K, 1/4 W</t>
  </si>
  <si>
    <t>1.4K, 1/4 W</t>
  </si>
  <si>
    <t>10 uF, 50V</t>
  </si>
  <si>
    <t>Flyback Power Transformer WE-FB-3751</t>
  </si>
  <si>
    <t>General Purpose Diode MUR460</t>
  </si>
  <si>
    <t>MUR460RLG</t>
  </si>
  <si>
    <t>Description and Specifications</t>
  </si>
  <si>
    <t>Switch</t>
  </si>
  <si>
    <t>Relay</t>
  </si>
  <si>
    <t>Physical Switch</t>
  </si>
  <si>
    <t>DPST Relay</t>
  </si>
  <si>
    <t>Source</t>
  </si>
  <si>
    <t>Quantity</t>
  </si>
  <si>
    <t>2N3904BU</t>
  </si>
  <si>
    <t>GRM21BR61H106ME43L</t>
  </si>
  <si>
    <t>ERJ-PB6B1003V</t>
  </si>
  <si>
    <t>SG73S2ATTD7502F</t>
  </si>
  <si>
    <t>RNCP0805FTD10K0</t>
  </si>
  <si>
    <t>RK73H2ATTD1913F</t>
  </si>
  <si>
    <t>RK73H2ATTD4753F</t>
  </si>
  <si>
    <t>RNCP0805FTD15K0</t>
  </si>
  <si>
    <t>RK73H2ATTD4022F</t>
  </si>
  <si>
    <t>RK73H2ATTD1401F</t>
  </si>
  <si>
    <t>Flyback Power MOSFET IRFP4668</t>
  </si>
  <si>
    <t>IRFP4668PBF</t>
  </si>
  <si>
    <t>WHE25KFET</t>
  </si>
  <si>
    <t>120 uF, 400V</t>
  </si>
  <si>
    <t>EKXG401ELL121MMP1S</t>
  </si>
  <si>
    <t>Pin Header</t>
  </si>
  <si>
    <t>3-Pin Header</t>
  </si>
  <si>
    <t>640456-3</t>
  </si>
  <si>
    <t>8PCV-02-006</t>
  </si>
  <si>
    <t>2-Pin Terminal Header</t>
  </si>
  <si>
    <t>LED</t>
  </si>
  <si>
    <t>1.5K, 1/4W</t>
  </si>
  <si>
    <t>G2RL-1-HA DC5</t>
  </si>
  <si>
    <t>Ordered</t>
  </si>
  <si>
    <t>Arrived</t>
  </si>
  <si>
    <t>x</t>
  </si>
  <si>
    <t>Heat Sink</t>
  </si>
  <si>
    <t>Heatsink for IRFP4668PBF</t>
  </si>
  <si>
    <t>100SP1T1B4M2QE</t>
  </si>
  <si>
    <t>E2A-T247-38E</t>
  </si>
  <si>
    <t>LH R974-LP-1</t>
  </si>
  <si>
    <t>LTST-C171GKT</t>
  </si>
  <si>
    <t>RNCP0805FTD18K2</t>
  </si>
  <si>
    <t>RNCP0805FTD1K50</t>
  </si>
  <si>
    <t>GRM21BR71E225KE11L</t>
  </si>
  <si>
    <t>2.2 uF, 25V</t>
  </si>
  <si>
    <t>Green LED</t>
  </si>
  <si>
    <t>Red LED</t>
  </si>
  <si>
    <t>18.2K, 1/4W</t>
  </si>
  <si>
    <t>CRCW08050000Z0EAHP</t>
  </si>
  <si>
    <t>0 ohm, 1/2W</t>
  </si>
  <si>
    <t>5m , 1/2 W  -  FET Drain Bias (NEW!!!)</t>
  </si>
  <si>
    <t>PMR10EZPFU5L00</t>
  </si>
  <si>
    <t xml:space="preserve">10K, 5W Discharge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</si>
</sst>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1"/>
    <xf numFmtId="0" fontId="0" fillId="2" borderId="0" xfId="0" applyFill="1"/>
    <xf numFmtId="0" fontId="0" fillId="0" borderId="0" xfId="0" applyFill="1"/>
    <xf numFmtId="0" fontId="2" fillId="0" borderId="0" xfId="0" applyFont="1"/>
    <xf numFmtId="0" fontId="0" fillId="2" borderId="1" xfId="0" applyFill="1" applyBorder="1"/>
    <xf numFmtId="0" fontId="0" fillId="0" borderId="1" xfId="0" applyBorder="1"/>
    <xf numFmtId="0" fontId="1" fillId="0" borderId="1" xfId="1" applyBorder="1"/>
    <xf numFmtId="0" fontId="0" fillId="2" borderId="0" xfId="0" applyFill="1" applyBorder="1"/>
    <xf numFmtId="0" fontId="0" fillId="0" borderId="0" xfId="0" applyBorder="1"/>
    <xf numFmtId="0" fontId="1" fillId="0" borderId="0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99F0D-CE06-4BF0-8684-4289807BD1CD}">
  <dimension ref="A1:G30"/>
  <sheetViews>
    <sheetView tabSelected="1" workbookViewId="0">
      <selection activeCell="G20" sqref="G20"/>
    </sheetView>
  </sheetViews>
  <sheetFormatPr defaultRowHeight="15" x14ac:dyDescent="0.25"/>
  <cols>
    <col min="1" max="1" width="16.28515625" bestFit="1" customWidth="1"/>
    <col min="2" max="2" width="38.42578125" bestFit="1" customWidth="1"/>
    <col min="3" max="3" width="8.7109375" bestFit="1" customWidth="1"/>
    <col min="4" max="4" width="20.85546875" bestFit="1" customWidth="1"/>
  </cols>
  <sheetData>
    <row r="1" spans="1:7" x14ac:dyDescent="0.25">
      <c r="A1" s="4" t="s">
        <v>5</v>
      </c>
      <c r="B1" s="4" t="s">
        <v>25</v>
      </c>
      <c r="C1" s="4" t="s">
        <v>31</v>
      </c>
      <c r="D1" s="4" t="s">
        <v>6</v>
      </c>
      <c r="E1" s="4" t="s">
        <v>30</v>
      </c>
      <c r="F1" s="4" t="s">
        <v>55</v>
      </c>
      <c r="G1" s="4" t="s">
        <v>56</v>
      </c>
    </row>
    <row r="2" spans="1:7" x14ac:dyDescent="0.25">
      <c r="A2" t="s">
        <v>3</v>
      </c>
      <c r="B2" t="s">
        <v>7</v>
      </c>
      <c r="C2">
        <v>1</v>
      </c>
      <c r="D2" t="s">
        <v>4</v>
      </c>
      <c r="E2" s="1" t="str">
        <f>HYPERLINK("https://www.digikey.com/product-detail/en/linear-technology-analog-devices/LT3007ITS8-TRMPBF/LT3007ITS8-TRMPBFTR-ND/4071470", "Digikey")</f>
        <v>Digikey</v>
      </c>
      <c r="F2">
        <v>2</v>
      </c>
      <c r="G2" t="s">
        <v>57</v>
      </c>
    </row>
    <row r="3" spans="1:7" x14ac:dyDescent="0.25">
      <c r="A3" t="s">
        <v>3</v>
      </c>
      <c r="B3" t="s">
        <v>8</v>
      </c>
      <c r="C3">
        <v>1</v>
      </c>
      <c r="D3" t="s">
        <v>0</v>
      </c>
      <c r="E3" s="1" t="str">
        <f>HYPERLINK("https://www.digikey.com/product-detail/en/linear-technology-analog-devices/LT3751EFE-PBF/LT3751EFE-PBF-ND/2041452", "Digikey")</f>
        <v>Digikey</v>
      </c>
      <c r="F3">
        <v>2</v>
      </c>
      <c r="G3" t="s">
        <v>57</v>
      </c>
    </row>
    <row r="4" spans="1:7" x14ac:dyDescent="0.25">
      <c r="A4" t="s">
        <v>9</v>
      </c>
      <c r="B4" t="s">
        <v>21</v>
      </c>
      <c r="C4">
        <v>1</v>
      </c>
      <c r="D4" t="s">
        <v>33</v>
      </c>
      <c r="E4" s="1" t="str">
        <f>HYPERLINK("https://www.digikey.com/product-detail/en/murata-electronics/GRM21BR61H106ME43L/490-18664-1-ND/10326329", "Digikey")</f>
        <v>Digikey</v>
      </c>
      <c r="F4">
        <v>2</v>
      </c>
      <c r="G4" t="s">
        <v>57</v>
      </c>
    </row>
    <row r="5" spans="1:7" x14ac:dyDescent="0.25">
      <c r="A5" t="s">
        <v>10</v>
      </c>
      <c r="B5" t="s">
        <v>12</v>
      </c>
      <c r="C5">
        <v>1</v>
      </c>
      <c r="D5" t="s">
        <v>32</v>
      </c>
      <c r="E5" s="1" t="str">
        <f>HYPERLINK("https://www.digikey.com/product-detail/en/on-semiconductor/2N3904BU/2N3904FS-ND/1413", "Digikey")</f>
        <v>Digikey</v>
      </c>
      <c r="F5">
        <v>2</v>
      </c>
      <c r="G5" t="s">
        <v>57</v>
      </c>
    </row>
    <row r="6" spans="1:7" x14ac:dyDescent="0.25">
      <c r="A6" t="s">
        <v>2</v>
      </c>
      <c r="B6" t="s">
        <v>13</v>
      </c>
      <c r="C6">
        <v>3</v>
      </c>
      <c r="D6" t="s">
        <v>34</v>
      </c>
      <c r="E6" s="1" t="str">
        <f>HYPERLINK("https://www.digikey.com/product-detail/en/panasonic-electronic-components/ERJ-PB6B1003V/P20822CT-ND/6215077", "Digikey")</f>
        <v>Digikey</v>
      </c>
      <c r="F6">
        <v>4</v>
      </c>
      <c r="G6" t="s">
        <v>57</v>
      </c>
    </row>
    <row r="7" spans="1:7" x14ac:dyDescent="0.25">
      <c r="A7" t="s">
        <v>2</v>
      </c>
      <c r="B7" t="s">
        <v>14</v>
      </c>
      <c r="C7">
        <v>1</v>
      </c>
      <c r="D7" t="s">
        <v>35</v>
      </c>
      <c r="E7" s="1" t="str">
        <f>HYPERLINK("https://www.digikey.com/product-detail/en/koa-speer-electronics-inc/SG73S2ATTD7502F/2019-SG73S2ATTD7502FCT-ND/10280073", "Digikey")</f>
        <v>Digikey</v>
      </c>
      <c r="F7">
        <v>2</v>
      </c>
      <c r="G7" t="s">
        <v>57</v>
      </c>
    </row>
    <row r="8" spans="1:7" x14ac:dyDescent="0.25">
      <c r="A8" s="3" t="s">
        <v>2</v>
      </c>
      <c r="B8" s="3" t="s">
        <v>15</v>
      </c>
      <c r="C8" s="3">
        <v>2</v>
      </c>
      <c r="D8" t="s">
        <v>36</v>
      </c>
      <c r="E8" s="1" t="str">
        <f>HYPERLINK("https://www.digikey.com/product-detail/en/stackpole-electronics-inc/RNCP0805FTD10K0/RNCP0805FTD10K0CT-ND/2240601", "Digikey")</f>
        <v>Digikey</v>
      </c>
      <c r="F8">
        <v>2</v>
      </c>
      <c r="G8" t="s">
        <v>57</v>
      </c>
    </row>
    <row r="9" spans="1:7" x14ac:dyDescent="0.25">
      <c r="A9" t="s">
        <v>2</v>
      </c>
      <c r="B9" t="s">
        <v>16</v>
      </c>
      <c r="C9">
        <v>2</v>
      </c>
      <c r="D9" t="s">
        <v>37</v>
      </c>
      <c r="E9" s="1" t="str">
        <f>HYPERLINK("https://www.digikey.com/product-detail/en/koa-speer-electronics-inc/RK73H2ATTD1913F/2019-RK73H2ATTD1913FCT-ND/10235492", "Digikey")</f>
        <v>Digikey</v>
      </c>
      <c r="F9">
        <v>10</v>
      </c>
      <c r="G9" t="s">
        <v>57</v>
      </c>
    </row>
    <row r="10" spans="1:7" x14ac:dyDescent="0.25">
      <c r="A10" t="s">
        <v>2</v>
      </c>
      <c r="B10" t="s">
        <v>17</v>
      </c>
      <c r="C10">
        <v>2</v>
      </c>
      <c r="D10" t="s">
        <v>38</v>
      </c>
      <c r="E10" s="1" t="str">
        <f>HYPERLINK("https://www.digikey.com/product-detail/en/koa-speer-electronics-inc/RK73H2ATTD4753F/2019-RK73H2ATTD4753FCT-ND/10235640", "Digikey")</f>
        <v>Digikey</v>
      </c>
      <c r="F10">
        <v>10</v>
      </c>
      <c r="G10" t="s">
        <v>57</v>
      </c>
    </row>
    <row r="11" spans="1:7" x14ac:dyDescent="0.25">
      <c r="A11" t="s">
        <v>2</v>
      </c>
      <c r="B11" t="s">
        <v>18</v>
      </c>
      <c r="C11">
        <v>1</v>
      </c>
      <c r="D11" t="s">
        <v>39</v>
      </c>
      <c r="E11" s="1" t="str">
        <f>HYPERLINK("https://www.digikey.com/product-detail/en/stackpole-electronics-inc/RNCP0805FTD15K0/RNCP0805FTD15K0CT-ND/2240608", "Digikey")</f>
        <v>Digikey</v>
      </c>
      <c r="F11">
        <v>2</v>
      </c>
      <c r="G11" t="s">
        <v>57</v>
      </c>
    </row>
    <row r="12" spans="1:7" x14ac:dyDescent="0.25">
      <c r="A12" t="s">
        <v>2</v>
      </c>
      <c r="B12" t="s">
        <v>19</v>
      </c>
      <c r="C12">
        <v>1</v>
      </c>
      <c r="D12" t="s">
        <v>40</v>
      </c>
      <c r="E12" s="1" t="str">
        <f>HYPERLINK("https://www.digikey.com/product-detail/en/koa-speer-electronics-inc/RK73H2ATTD4022F/2019-RK73H2ATTD4022FCT-ND/10235141", "Digikey")</f>
        <v>Digikey</v>
      </c>
      <c r="F12">
        <v>2</v>
      </c>
      <c r="G12" t="s">
        <v>57</v>
      </c>
    </row>
    <row r="13" spans="1:7" x14ac:dyDescent="0.25">
      <c r="A13" t="s">
        <v>2</v>
      </c>
      <c r="B13" t="s">
        <v>20</v>
      </c>
      <c r="C13">
        <v>1</v>
      </c>
      <c r="D13" t="s">
        <v>41</v>
      </c>
      <c r="E13" s="1" t="str">
        <f>HYPERLINK("https://www.digikey.com/product-detail/en/koa-speer-electronics-inc/RK73H2ATTD1401F/2019-RK73H2ATTD1401FCT-ND/10235130", "Digikey")</f>
        <v>Digikey</v>
      </c>
      <c r="F13">
        <v>2</v>
      </c>
      <c r="G13" t="s">
        <v>57</v>
      </c>
    </row>
    <row r="14" spans="1:7" x14ac:dyDescent="0.25">
      <c r="A14" t="s">
        <v>10</v>
      </c>
      <c r="B14" t="s">
        <v>42</v>
      </c>
      <c r="C14">
        <v>1</v>
      </c>
      <c r="D14" t="s">
        <v>43</v>
      </c>
      <c r="E14" s="1" t="str">
        <f>HYPERLINK("https://www.digikey.com/products/en?keywords=IRFP4668", "Digikey")</f>
        <v>Digikey</v>
      </c>
      <c r="F14">
        <v>1</v>
      </c>
      <c r="G14" t="s">
        <v>57</v>
      </c>
    </row>
    <row r="15" spans="1:7" x14ac:dyDescent="0.25">
      <c r="A15" t="s">
        <v>11</v>
      </c>
      <c r="B15" t="s">
        <v>22</v>
      </c>
      <c r="C15">
        <v>1</v>
      </c>
      <c r="D15">
        <v>750032051</v>
      </c>
      <c r="E15" s="1" t="str">
        <f>HYPERLINK("https://www.digikey.com/product-detail/en/w-rth-elektronik/750032051/732-2127-1-ND/2058534", "Digikey")</f>
        <v>Digikey</v>
      </c>
      <c r="F15">
        <v>1</v>
      </c>
      <c r="G15" t="s">
        <v>57</v>
      </c>
    </row>
    <row r="16" spans="1:7" x14ac:dyDescent="0.25">
      <c r="A16" t="s">
        <v>1</v>
      </c>
      <c r="B16" t="s">
        <v>23</v>
      </c>
      <c r="C16">
        <v>1</v>
      </c>
      <c r="D16" t="s">
        <v>24</v>
      </c>
      <c r="E16" s="1" t="str">
        <f>HYPERLINK("https://www.digikey.com/product-detail/en/on-semiconductor/MUR460RLG/MUR460RLGOSCT-ND/1139948", "Digikey")</f>
        <v>Digikey</v>
      </c>
      <c r="F16">
        <v>2</v>
      </c>
      <c r="G16" t="s">
        <v>57</v>
      </c>
    </row>
    <row r="17" spans="1:7" x14ac:dyDescent="0.25">
      <c r="A17" t="s">
        <v>2</v>
      </c>
      <c r="B17" t="s">
        <v>75</v>
      </c>
      <c r="C17">
        <v>1</v>
      </c>
      <c r="D17" t="s">
        <v>44</v>
      </c>
      <c r="E17" s="1" t="str">
        <f>HYPERLINK("https://www.digikey.com/product-detail/en/ohmite/WHE25KFET/WHE25KFETCT-ND/3114495", "Digikey")</f>
        <v>Digikey</v>
      </c>
      <c r="F17">
        <v>2</v>
      </c>
      <c r="G17" t="s">
        <v>57</v>
      </c>
    </row>
    <row r="18" spans="1:7" x14ac:dyDescent="0.25">
      <c r="A18" t="s">
        <v>47</v>
      </c>
      <c r="B18" t="s">
        <v>48</v>
      </c>
      <c r="C18">
        <v>1</v>
      </c>
      <c r="D18" t="s">
        <v>49</v>
      </c>
      <c r="E18" s="1" t="str">
        <f>HYPERLINK("https://www.digikey.com/product-detail/en/640456-3/A19470-ND/259010/?itemSeq=317994853", "Digikey")</f>
        <v>Digikey</v>
      </c>
      <c r="F18">
        <v>2</v>
      </c>
      <c r="G18" t="s">
        <v>57</v>
      </c>
    </row>
    <row r="19" spans="1:7" x14ac:dyDescent="0.25">
      <c r="A19" t="s">
        <v>47</v>
      </c>
      <c r="B19" t="s">
        <v>51</v>
      </c>
      <c r="C19">
        <v>2</v>
      </c>
      <c r="D19" t="s">
        <v>50</v>
      </c>
      <c r="E19" s="1" t="str">
        <f>HYPERLINK("https://www.digikey.com/product-detail/en/te-connectivity-amp-connectors/8PCV-02-006/A98460-ND/1832526", "Digikey")</f>
        <v>Digikey</v>
      </c>
      <c r="F19">
        <v>4</v>
      </c>
      <c r="G19" t="s">
        <v>57</v>
      </c>
    </row>
    <row r="20" spans="1:7" x14ac:dyDescent="0.25">
      <c r="A20" s="5" t="s">
        <v>9</v>
      </c>
      <c r="B20" s="5" t="s">
        <v>45</v>
      </c>
      <c r="C20" s="5">
        <v>1</v>
      </c>
      <c r="D20" s="6" t="s">
        <v>46</v>
      </c>
      <c r="E20" s="7" t="str">
        <f>HYPERLINK("https://www.digikey.com/product-detail/en/united-chemi-con/EKXG401ELL121MMP1S/565-1470-ND/755986", "Digikey")</f>
        <v>Digikey</v>
      </c>
      <c r="F20" s="6">
        <v>2</v>
      </c>
      <c r="G20" s="6"/>
    </row>
    <row r="21" spans="1:7" x14ac:dyDescent="0.25">
      <c r="A21" s="8" t="s">
        <v>26</v>
      </c>
      <c r="B21" s="8" t="s">
        <v>28</v>
      </c>
      <c r="C21" s="8">
        <v>1</v>
      </c>
      <c r="D21" s="9" t="s">
        <v>60</v>
      </c>
      <c r="E21" s="10" t="str">
        <f>HYPERLINK("https://www.digikey.com/products/en?keywords=100sp1t1b4m2qe", "Digikey")</f>
        <v>Digikey</v>
      </c>
      <c r="F21" s="9"/>
      <c r="G21" s="9"/>
    </row>
    <row r="22" spans="1:7" x14ac:dyDescent="0.25">
      <c r="A22" s="2" t="s">
        <v>2</v>
      </c>
      <c r="B22" s="2" t="s">
        <v>73</v>
      </c>
      <c r="C22" s="2">
        <v>2</v>
      </c>
      <c r="D22" t="s">
        <v>74</v>
      </c>
      <c r="E22" s="1" t="str">
        <f>HYPERLINK("https://www.digikey.com/product-detail/en/rohm-semiconductor/PMR10EZPFU5L00/RHM-005AJCT-ND/2094221", "Digikey")</f>
        <v>Digikey</v>
      </c>
    </row>
    <row r="23" spans="1:7" x14ac:dyDescent="0.25">
      <c r="A23" s="2" t="s">
        <v>27</v>
      </c>
      <c r="B23" s="2" t="s">
        <v>29</v>
      </c>
      <c r="C23" s="2">
        <v>1</v>
      </c>
      <c r="D23" t="s">
        <v>54</v>
      </c>
      <c r="E23" s="1" t="str">
        <f>HYPERLINK("https://www.digikey.com/product-detail/en/omron-electronics-inc-emc-div/G2RL-1-HA-DC5/39-G2RL-1-HADC5-ND/11201140", "Digikey")</f>
        <v>Digikey</v>
      </c>
    </row>
    <row r="24" spans="1:7" x14ac:dyDescent="0.25">
      <c r="A24" s="2" t="s">
        <v>52</v>
      </c>
      <c r="B24" s="2" t="s">
        <v>68</v>
      </c>
      <c r="C24" s="2">
        <v>2</v>
      </c>
      <c r="D24" t="s">
        <v>63</v>
      </c>
      <c r="E24" s="1" t="str">
        <f>HYPERLINK("https://www.digikey.com/product-detail/en/lite-on-inc/LTST-C171GKT/160-1423-1-ND/386792", "Digikey")</f>
        <v>Digikey</v>
      </c>
    </row>
    <row r="25" spans="1:7" x14ac:dyDescent="0.25">
      <c r="A25" s="2" t="s">
        <v>52</v>
      </c>
      <c r="B25" s="2" t="s">
        <v>69</v>
      </c>
      <c r="C25" s="2">
        <v>1</v>
      </c>
      <c r="D25" t="s">
        <v>62</v>
      </c>
      <c r="E25" s="1" t="str">
        <f>HYPERLINK("https://www.digikey.com/product-detail/en/osram-opto-semiconductors-inc/LH-R974-LP-1/475-1415-1-ND/1802604", "Digikey")</f>
        <v>Digikey</v>
      </c>
    </row>
    <row r="26" spans="1:7" x14ac:dyDescent="0.25">
      <c r="A26" s="2" t="s">
        <v>2</v>
      </c>
      <c r="B26" s="2" t="s">
        <v>53</v>
      </c>
      <c r="C26" s="2">
        <v>3</v>
      </c>
      <c r="D26" t="s">
        <v>65</v>
      </c>
      <c r="E26" s="1" t="str">
        <f>HYPERLINK("https://www.digikey.com/product-detail/en/stackpole-electronics-inc/RNCP0805FTD1K50/RNCP0805FTD1K50CT-ND/2240572", "Digikey")</f>
        <v>Digikey</v>
      </c>
    </row>
    <row r="27" spans="1:7" x14ac:dyDescent="0.25">
      <c r="A27" s="2" t="s">
        <v>9</v>
      </c>
      <c r="B27" s="2" t="s">
        <v>67</v>
      </c>
      <c r="C27" s="2">
        <v>1</v>
      </c>
      <c r="D27" t="s">
        <v>66</v>
      </c>
      <c r="E27" s="1" t="str">
        <f>HYPERLINK("https://www.digikey.com/product-detail/en/murata-electronics/GRM21BR71E225KE11L/490-14467-1-ND/6606928", "Digikey")</f>
        <v>Digikey</v>
      </c>
    </row>
    <row r="28" spans="1:7" x14ac:dyDescent="0.25">
      <c r="A28" s="2" t="s">
        <v>58</v>
      </c>
      <c r="B28" s="2" t="s">
        <v>59</v>
      </c>
      <c r="C28" s="2">
        <v>1</v>
      </c>
      <c r="D28" t="s">
        <v>61</v>
      </c>
      <c r="E28" s="1" t="str">
        <f>HYPERLINK("https://www.digikey.com/product-detail/en/ohmite/E2A-T247-38E/E2A-T247-38E-ND/6574619", "Digikey")</f>
        <v>Digikey</v>
      </c>
    </row>
    <row r="29" spans="1:7" x14ac:dyDescent="0.25">
      <c r="A29" s="2" t="s">
        <v>2</v>
      </c>
      <c r="B29" s="2" t="s">
        <v>70</v>
      </c>
      <c r="C29" s="2">
        <v>1</v>
      </c>
      <c r="D29" t="s">
        <v>64</v>
      </c>
      <c r="E29" s="1" t="str">
        <f>HYPERLINK("https://www.digikey.com/product-detail/en/stackpole-electronics-inc/RNCP0805FTD18K2/RNCP0805FTD18K2CT-ND/2240609", "Digikey")</f>
        <v>Digikey</v>
      </c>
    </row>
    <row r="30" spans="1:7" x14ac:dyDescent="0.25">
      <c r="A30" s="2" t="s">
        <v>2</v>
      </c>
      <c r="B30" s="2" t="s">
        <v>72</v>
      </c>
      <c r="C30" s="2">
        <v>2</v>
      </c>
      <c r="D30" t="s">
        <v>71</v>
      </c>
      <c r="E30" s="1" t="str">
        <f>HYPERLINK("https://www.digikey.com/product-detail/en/vishay-dale/CRCW08050000Z0EAHP/541-0-0TBCT-ND/2222831", "Digikey")</f>
        <v>Digikey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Sandoval</dc:creator>
  <cp:lastModifiedBy>Joe Sandoval</cp:lastModifiedBy>
  <cp:lastPrinted>2020-02-26T10:14:50Z</cp:lastPrinted>
  <dcterms:created xsi:type="dcterms:W3CDTF">2020-01-28T05:38:07Z</dcterms:created>
  <dcterms:modified xsi:type="dcterms:W3CDTF">2020-06-02T02:21:16Z</dcterms:modified>
</cp:coreProperties>
</file>