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autoCompressPictures="0"/>
  <bookViews>
    <workbookView xWindow="1500" yWindow="-20445" windowWidth="19440" windowHeight="12240" tabRatio="500"/>
  </bookViews>
  <sheets>
    <sheet name="Holstein" sheetId="1" r:id="rId1"/>
    <sheet name="Jersey" sheetId="2" r:id="rId2"/>
  </sheets>
  <definedNames>
    <definedName name="_xlnm.Print_Area" localSheetId="0">Holstein!$A$1:$R$53</definedName>
    <definedName name="_xlnm.Print_Area" localSheetId="1">Jersey!$A$1:$T$65</definedName>
  </definedNames>
  <calcPr calcId="125725" concurrentCalc="0"/>
</workbook>
</file>

<file path=xl/calcChain.xml><?xml version="1.0" encoding="utf-8"?>
<calcChain xmlns="http://schemas.openxmlformats.org/spreadsheetml/2006/main">
  <c r="S9" i="2"/>
  <c r="S7"/>
  <c r="S6"/>
  <c r="S5"/>
  <c r="S4"/>
  <c r="R9"/>
  <c r="R7"/>
  <c r="R6"/>
  <c r="R5"/>
  <c r="R4"/>
  <c r="Q7"/>
  <c r="Q9"/>
  <c r="Q6"/>
  <c r="Q5"/>
  <c r="Q4"/>
  <c r="P9"/>
  <c r="P7"/>
  <c r="P6"/>
  <c r="P5"/>
  <c r="P4"/>
  <c r="R7" i="1"/>
  <c r="R9"/>
  <c r="R6"/>
  <c r="R5"/>
  <c r="R4"/>
  <c r="Q9"/>
  <c r="Q7"/>
  <c r="Q6"/>
  <c r="Q5"/>
  <c r="Q4"/>
  <c r="P4"/>
  <c r="P5"/>
  <c r="P9"/>
  <c r="P8"/>
  <c r="P7"/>
  <c r="P6"/>
</calcChain>
</file>

<file path=xl/sharedStrings.xml><?xml version="1.0" encoding="utf-8"?>
<sst xmlns="http://schemas.openxmlformats.org/spreadsheetml/2006/main" count="595" uniqueCount="134">
  <si>
    <t>GEN PTA TYPE</t>
  </si>
  <si>
    <t>TRAD PTA TYPE</t>
  </si>
  <si>
    <t>GEN PTA TYPE REL%</t>
  </si>
  <si>
    <t>TRAD PTA TYPE REL%</t>
  </si>
  <si>
    <t>GEN PTI/JPI</t>
  </si>
  <si>
    <t>TRAD PTI/JPI</t>
  </si>
  <si>
    <t>Ctrl#</t>
  </si>
  <si>
    <t>Name</t>
  </si>
  <si>
    <t>Brd</t>
  </si>
  <si>
    <t>CC</t>
  </si>
  <si>
    <t>Reg #</t>
  </si>
  <si>
    <t>Birth Date</t>
  </si>
  <si>
    <t>SEX</t>
  </si>
  <si>
    <t>GT</t>
  </si>
  <si>
    <t>POLY FUTURITY HONEY</t>
  </si>
  <si>
    <t>JE</t>
  </si>
  <si>
    <t>USA</t>
  </si>
  <si>
    <t>3K</t>
  </si>
  <si>
    <t>POLY SULTAN ARIEL</t>
  </si>
  <si>
    <t>50K</t>
  </si>
  <si>
    <t>POLY JADE ALLIE</t>
  </si>
  <si>
    <t>POLY SULTAN HOLLY</t>
  </si>
  <si>
    <t>POLY JACE JUDY</t>
  </si>
  <si>
    <t>POLY BELMONT WINCHESTER</t>
  </si>
  <si>
    <t>POLY ACTION ANNIE</t>
  </si>
  <si>
    <t>POLY ROCKET JUNE</t>
  </si>
  <si>
    <t xml:space="preserve">POLY JACE JACKER </t>
  </si>
  <si>
    <t>POLY SIGNATURE HEART</t>
  </si>
  <si>
    <t>POLY ACTION SUNRISE</t>
  </si>
  <si>
    <t>POLY MILITIA WINNY</t>
  </si>
  <si>
    <t>POLY ROCKET HILARY</t>
  </si>
  <si>
    <t>POLY ROCKET WAMERICA</t>
  </si>
  <si>
    <t>POLY COMERICA JACOBA</t>
  </si>
  <si>
    <t>POLY ROCKET HAILEY</t>
  </si>
  <si>
    <t>POLY COMERICA KATHERINE</t>
  </si>
  <si>
    <t>POLY SULTAN JACKIE</t>
  </si>
  <si>
    <t>POLY MAXIMUS ANDREA</t>
  </si>
  <si>
    <t>POLY SULTAN JACINDA</t>
  </si>
  <si>
    <t>POLY SULTAN JACLYN</t>
  </si>
  <si>
    <t>POLY JUNIOR DAMIA</t>
  </si>
  <si>
    <t>POLY ACTION DACID</t>
  </si>
  <si>
    <t>POLY SENDOFF DAISY</t>
  </si>
  <si>
    <t>POLY SULTAN ALLYSON</t>
  </si>
  <si>
    <t>POLY VINDICATION JASMIN</t>
  </si>
  <si>
    <t>POLY COUNTRY JULIA</t>
  </si>
  <si>
    <t>POLY JUPITER HOLLY</t>
  </si>
  <si>
    <t>POLY IATOLA GRYTA</t>
  </si>
  <si>
    <t>POLY BIG SHOW HOPE</t>
  </si>
  <si>
    <t>POLY IATOLA WINNIE</t>
  </si>
  <si>
    <t>POLY IATOLA VIOLET</t>
  </si>
  <si>
    <t>POLY IATOLA JANELLE</t>
  </si>
  <si>
    <t>POLY JUPITER HATTIE</t>
  </si>
  <si>
    <t>POLY IATOLA DAHLIA</t>
  </si>
  <si>
    <t>POLY JUPITER HANA</t>
  </si>
  <si>
    <t>POLY IATOLA JANELL</t>
  </si>
  <si>
    <t>POLY IATOLA JEAN</t>
  </si>
  <si>
    <t>POLY IATOLA DANIELLE</t>
  </si>
  <si>
    <t>POLY CGAR OLIANA</t>
  </si>
  <si>
    <t>POLY BIG SHOW JULINKA</t>
  </si>
  <si>
    <t>POLY MAXIMUM HARRIET</t>
  </si>
  <si>
    <t>6K</t>
  </si>
  <si>
    <t>POLY TBONE ALETA</t>
  </si>
  <si>
    <t>POLY VICTORY HONEY 428</t>
  </si>
  <si>
    <t>???</t>
  </si>
  <si>
    <t>F</t>
  </si>
  <si>
    <t>POLY TBONE ANNIE 429</t>
  </si>
  <si>
    <t>POLY REGION JOELLE 467</t>
  </si>
  <si>
    <t>POLY VALENTINO ANDREA 475</t>
  </si>
  <si>
    <t>POLY TBONE AUDS 505</t>
  </si>
  <si>
    <t>POLY TBONE ARIEL 508</t>
  </si>
  <si>
    <t>POLY JADE JADE</t>
  </si>
  <si>
    <t>POLY PARAMOUNT JIANNA</t>
  </si>
  <si>
    <t>POLY BARKLY DORY</t>
  </si>
  <si>
    <t xml:space="preserve">POLY FORBIDDEN 2033           </t>
  </si>
  <si>
    <t>HO</t>
  </si>
  <si>
    <t xml:space="preserve">POLY MERCHANT GARDENIA        </t>
  </si>
  <si>
    <t xml:space="preserve">POLY 1158 JEWEL               </t>
  </si>
  <si>
    <t xml:space="preserve">POLY DAMION BETTY             </t>
  </si>
  <si>
    <t xml:space="preserve">POLY FIREMAN MORGEN           </t>
  </si>
  <si>
    <t xml:space="preserve">POLY MORTY JULIA              </t>
  </si>
  <si>
    <t xml:space="preserve">POLY DAMION SADIE             </t>
  </si>
  <si>
    <t xml:space="preserve">POLY LASSITER ROBIN           </t>
  </si>
  <si>
    <t xml:space="preserve">POLY WILDMAN ROSA             </t>
  </si>
  <si>
    <t xml:space="preserve">POLY MORTY RALEENE            </t>
  </si>
  <si>
    <t xml:space="preserve">POLY LOU ROSALEENA            </t>
  </si>
  <si>
    <t xml:space="preserve">POLY SEPT STORM RHONDA        </t>
  </si>
  <si>
    <t xml:space="preserve">POLY FORTUNE CAROLYN          </t>
  </si>
  <si>
    <t xml:space="preserve">POLY FORTUNE RACHEL           </t>
  </si>
  <si>
    <t xml:space="preserve">POLY BLITZ RHONDA             </t>
  </si>
  <si>
    <t xml:space="preserve">POLY ADVENT REGINA            </t>
  </si>
  <si>
    <t xml:space="preserve">POLY GOLDWYN CHERI-ET         </t>
  </si>
  <si>
    <t xml:space="preserve">POLY BAXTER ARETHA            </t>
  </si>
  <si>
    <t xml:space="preserve">POLY TALENT CLAIR             </t>
  </si>
  <si>
    <t xml:space="preserve">SILRIC LOU KATHERINE          </t>
  </si>
  <si>
    <t xml:space="preserve">POLY AARON RUBY               </t>
  </si>
  <si>
    <t xml:space="preserve">POLY REGGIE PATRICIA          </t>
  </si>
  <si>
    <t xml:space="preserve">POLY BAXTER BETSY             </t>
  </si>
  <si>
    <t xml:space="preserve">POLY PEPPER CAROLYN           </t>
  </si>
  <si>
    <t xml:space="preserve">POLY DUNDEE MIRANDA           </t>
  </si>
  <si>
    <t xml:space="preserve">POLY LOU BETTI                </t>
  </si>
  <si>
    <t xml:space="preserve">POLY BOLIVIA EMMALEIGH-ET     </t>
  </si>
  <si>
    <t xml:space="preserve">POLY BAXTER JULIA             </t>
  </si>
  <si>
    <t xml:space="preserve">POLY MAC REGINA               </t>
  </si>
  <si>
    <t xml:space="preserve">POLY ONWARD ALLIE             </t>
  </si>
  <si>
    <t xml:space="preserve">POLY BAXTER BEGONIA           </t>
  </si>
  <si>
    <t xml:space="preserve">POLY BOLIVIA EMILY-ET         </t>
  </si>
  <si>
    <t xml:space="preserve">POLY BAXTER BRIDGET           </t>
  </si>
  <si>
    <t xml:space="preserve">POLY FORTUNE RACHELLE         </t>
  </si>
  <si>
    <t xml:space="preserve">CACHE-ACRES NORMAN KATIE-ET   </t>
  </si>
  <si>
    <t>MI-SHA ATWOOD AMY-ET</t>
  </si>
  <si>
    <t>POLY GOLDWYN CHERIANN-ET</t>
  </si>
  <si>
    <t>POLY ATLANTIC BARBIE-ET</t>
  </si>
  <si>
    <t>POLY ALTANTIC CAMILLE-TW</t>
  </si>
  <si>
    <t>POLY GOLDWYN JULIE-ET</t>
  </si>
  <si>
    <t>POLY SHOTTLE MS BEAUTY-ET</t>
  </si>
  <si>
    <t>POLY TIME REGINA</t>
  </si>
  <si>
    <t>POLY DICKEY RONNIE</t>
  </si>
  <si>
    <t>POLY TIME SHAE</t>
  </si>
  <si>
    <t>NOT REGISTERED</t>
  </si>
  <si>
    <t>POLY SHOTTLE S BEAUTY-ET</t>
  </si>
  <si>
    <t xml:space="preserve">POLY SEPTEMBER STORM ELI      </t>
  </si>
  <si>
    <t>Var(TRAD)</t>
  </si>
  <si>
    <t>Var(GEN)</t>
  </si>
  <si>
    <t>Cov(G,T)</t>
  </si>
  <si>
    <t>Corr(G,T)</t>
  </si>
  <si>
    <t>Slope</t>
  </si>
  <si>
    <t>Slope(BLG)</t>
  </si>
  <si>
    <t>ALL</t>
  </si>
  <si>
    <t>6k</t>
  </si>
  <si>
    <t>All</t>
  </si>
  <si>
    <t>Jersey Correlation R Compontents</t>
  </si>
  <si>
    <t>Holstein Method R Components</t>
  </si>
  <si>
    <t>Appendix II</t>
  </si>
  <si>
    <t>Appendix III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</si>
</sst>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2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2" fontId="0" fillId="0" borderId="0" xfId="0" applyNumberFormat="1"/>
    <xf numFmtId="1" fontId="0" fillId="0" borderId="0" xfId="0" applyNumberFormat="1"/>
    <xf numFmtId="14" fontId="1" fillId="0" borderId="0" xfId="0" applyNumberFormat="1" applyFont="1" applyAlignment="1">
      <alignment wrapText="1"/>
    </xf>
    <xf numFmtId="0" fontId="0" fillId="0" borderId="0" xfId="0" applyNumberFormat="1"/>
    <xf numFmtId="14" fontId="0" fillId="0" borderId="0" xfId="0" applyNumberFormat="1"/>
    <xf numFmtId="0" fontId="2" fillId="0" borderId="0" xfId="0" applyFont="1"/>
    <xf numFmtId="0" fontId="5" fillId="0" borderId="0" xfId="0" applyFont="1"/>
    <xf numFmtId="0" fontId="5" fillId="0" borderId="0" xfId="0" applyNumberFormat="1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2"/>
  <sheetViews>
    <sheetView tabSelected="1" topLeftCell="A28" zoomScale="75" zoomScaleNormal="75" workbookViewId="0">
      <selection activeCell="B2" sqref="B2"/>
    </sheetView>
  </sheetViews>
  <sheetFormatPr defaultColWidth="11" defaultRowHeight="15.75"/>
  <cols>
    <col min="1" max="1" width="6" customWidth="1"/>
    <col min="2" max="2" width="24.125" customWidth="1"/>
    <col min="3" max="3" width="4.375" customWidth="1"/>
    <col min="4" max="4" width="4.5" customWidth="1"/>
    <col min="5" max="5" width="9.25" customWidth="1"/>
    <col min="6" max="6" width="10.5" style="8" customWidth="1"/>
    <col min="7" max="7" width="3.375" style="8" customWidth="1"/>
    <col min="8" max="8" width="3.75" customWidth="1"/>
    <col min="9" max="9" width="7.375" style="4" customWidth="1"/>
    <col min="10" max="10" width="8.375" style="4" customWidth="1"/>
    <col min="11" max="12" width="8.875" style="5" customWidth="1"/>
    <col min="13" max="13" width="9.625" customWidth="1"/>
    <col min="14" max="14" width="11.125" bestFit="1" customWidth="1"/>
  </cols>
  <sheetData>
    <row r="1" spans="1:18" ht="26.25">
      <c r="A1" s="15" t="s">
        <v>132</v>
      </c>
      <c r="B1" s="14"/>
      <c r="E1" s="12" t="s">
        <v>131</v>
      </c>
      <c r="F1" s="12"/>
      <c r="G1" s="12"/>
      <c r="H1" s="12"/>
      <c r="I1" s="12"/>
      <c r="J1" s="12"/>
      <c r="K1" s="12"/>
    </row>
    <row r="2" spans="1:18" ht="45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6" t="s">
        <v>11</v>
      </c>
      <c r="G2" s="6" t="s">
        <v>12</v>
      </c>
      <c r="H2" s="3" t="s">
        <v>13</v>
      </c>
      <c r="I2" s="1" t="s">
        <v>0</v>
      </c>
      <c r="J2" s="1" t="s">
        <v>1</v>
      </c>
      <c r="K2" s="2" t="s">
        <v>2</v>
      </c>
      <c r="L2" s="2" t="s">
        <v>3</v>
      </c>
      <c r="M2" s="3" t="s">
        <v>4</v>
      </c>
      <c r="N2" s="3" t="s">
        <v>5</v>
      </c>
    </row>
    <row r="3" spans="1:18">
      <c r="A3" s="10">
        <v>2273</v>
      </c>
      <c r="B3" t="s">
        <v>82</v>
      </c>
      <c r="C3" t="s">
        <v>74</v>
      </c>
      <c r="D3" t="s">
        <v>16</v>
      </c>
      <c r="E3">
        <v>62482719</v>
      </c>
      <c r="F3" s="8">
        <v>39082</v>
      </c>
      <c r="G3" t="s">
        <v>64</v>
      </c>
      <c r="H3" t="s">
        <v>17</v>
      </c>
      <c r="I3" s="4">
        <v>1.28</v>
      </c>
      <c r="K3" s="5">
        <v>73</v>
      </c>
      <c r="L3" s="5">
        <v>39</v>
      </c>
      <c r="M3">
        <v>1527</v>
      </c>
      <c r="N3">
        <v>1796</v>
      </c>
      <c r="P3" t="s">
        <v>127</v>
      </c>
      <c r="Q3" t="s">
        <v>19</v>
      </c>
      <c r="R3" t="s">
        <v>128</v>
      </c>
    </row>
    <row r="4" spans="1:18">
      <c r="A4" s="10">
        <v>2033</v>
      </c>
      <c r="B4" t="s">
        <v>73</v>
      </c>
      <c r="C4" t="s">
        <v>74</v>
      </c>
      <c r="D4" t="s">
        <v>16</v>
      </c>
      <c r="E4">
        <v>60934328</v>
      </c>
      <c r="F4" s="8">
        <v>37787</v>
      </c>
      <c r="G4" t="s">
        <v>64</v>
      </c>
      <c r="H4" t="s">
        <v>19</v>
      </c>
      <c r="I4" s="4">
        <v>2.2000000000000002</v>
      </c>
      <c r="J4" s="4">
        <v>0.69</v>
      </c>
      <c r="K4" s="5">
        <v>79</v>
      </c>
      <c r="L4" s="5">
        <v>43</v>
      </c>
      <c r="M4">
        <v>1550</v>
      </c>
      <c r="N4">
        <v>1379</v>
      </c>
      <c r="O4" s="10" t="s">
        <v>123</v>
      </c>
      <c r="P4">
        <f>_xlfn.COVARIANCE.S(M3:M52,N3:N52)</f>
        <v>20007.951836734697</v>
      </c>
      <c r="Q4">
        <f>_xlfn.COVARIANCE.S(M3:M38,N3:N38)</f>
        <v>12180.609523809524</v>
      </c>
      <c r="R4">
        <f>_xlfn.COVARIANCE.S(M39:M52,N39:N52)</f>
        <v>12888</v>
      </c>
    </row>
    <row r="5" spans="1:18">
      <c r="A5" s="10">
        <v>2126</v>
      </c>
      <c r="B5" t="s">
        <v>75</v>
      </c>
      <c r="C5" t="s">
        <v>74</v>
      </c>
      <c r="D5" t="s">
        <v>16</v>
      </c>
      <c r="E5">
        <v>61952355</v>
      </c>
      <c r="F5" s="8">
        <v>38425</v>
      </c>
      <c r="G5" t="s">
        <v>64</v>
      </c>
      <c r="H5" t="s">
        <v>19</v>
      </c>
      <c r="I5" s="4">
        <v>1.06</v>
      </c>
      <c r="J5" s="4">
        <v>1.1399999999999999</v>
      </c>
      <c r="K5" s="5">
        <v>79</v>
      </c>
      <c r="L5" s="5">
        <v>33</v>
      </c>
      <c r="M5">
        <v>1373</v>
      </c>
      <c r="N5">
        <v>1399</v>
      </c>
      <c r="O5" s="10" t="s">
        <v>121</v>
      </c>
      <c r="P5">
        <f>_xlfn.VAR.S(N3:N52)</f>
        <v>39158.212653061259</v>
      </c>
      <c r="Q5">
        <f>_xlfn.VAR.S(N3:N38)</f>
        <v>30124.457142857143</v>
      </c>
      <c r="R5">
        <f>_xlfn.VAR.S(N39:N52)</f>
        <v>41970.730769230766</v>
      </c>
    </row>
    <row r="6" spans="1:18">
      <c r="A6" s="10">
        <v>2232</v>
      </c>
      <c r="B6" t="s">
        <v>76</v>
      </c>
      <c r="C6" t="s">
        <v>74</v>
      </c>
      <c r="D6" t="s">
        <v>16</v>
      </c>
      <c r="E6">
        <v>62482678</v>
      </c>
      <c r="F6" s="8">
        <v>38816</v>
      </c>
      <c r="G6" t="s">
        <v>64</v>
      </c>
      <c r="H6" t="s">
        <v>19</v>
      </c>
      <c r="I6" s="4">
        <v>0.82</v>
      </c>
      <c r="K6" s="5">
        <v>77</v>
      </c>
      <c r="L6" s="5">
        <v>34</v>
      </c>
      <c r="M6">
        <v>1618</v>
      </c>
      <c r="N6">
        <v>1751</v>
      </c>
      <c r="O6" s="10" t="s">
        <v>122</v>
      </c>
      <c r="P6">
        <f>_xlfn.VAR.S(M3:M52)</f>
        <v>32083.568979591739</v>
      </c>
      <c r="Q6">
        <f>_xlfn.VAR.S(M3:M38)</f>
        <v>20542.396825396827</v>
      </c>
      <c r="R6">
        <f>_xlfn.VAR.S(M39:M52)</f>
        <v>29572.417582417584</v>
      </c>
    </row>
    <row r="7" spans="1:18">
      <c r="A7" s="10">
        <v>2242</v>
      </c>
      <c r="B7" t="s">
        <v>77</v>
      </c>
      <c r="C7" t="s">
        <v>74</v>
      </c>
      <c r="D7" t="s">
        <v>16</v>
      </c>
      <c r="E7">
        <v>62482688</v>
      </c>
      <c r="F7" s="8">
        <v>38918</v>
      </c>
      <c r="G7" t="s">
        <v>64</v>
      </c>
      <c r="H7" t="s">
        <v>19</v>
      </c>
      <c r="I7" s="4">
        <v>1.53</v>
      </c>
      <c r="J7" s="4">
        <v>1.69</v>
      </c>
      <c r="K7" s="5">
        <v>79</v>
      </c>
      <c r="L7" s="5">
        <v>35</v>
      </c>
      <c r="M7">
        <v>1670</v>
      </c>
      <c r="N7">
        <v>1751</v>
      </c>
      <c r="O7" s="10" t="s">
        <v>124</v>
      </c>
      <c r="P7">
        <f>CORREL(M3:M52,N3:N52)</f>
        <v>0.56448169914337443</v>
      </c>
      <c r="Q7">
        <f>CORREL(M3:M38,N3:N38)</f>
        <v>0.48964784698710062</v>
      </c>
      <c r="R7">
        <f>CORREL(M39:M52,N39:N52)</f>
        <v>0.36582118051273327</v>
      </c>
    </row>
    <row r="8" spans="1:18">
      <c r="A8" s="10">
        <v>2253</v>
      </c>
      <c r="B8" t="s">
        <v>78</v>
      </c>
      <c r="C8" t="s">
        <v>74</v>
      </c>
      <c r="D8" t="s">
        <v>16</v>
      </c>
      <c r="E8">
        <v>62482699</v>
      </c>
      <c r="F8" s="8">
        <v>38967</v>
      </c>
      <c r="G8" t="s">
        <v>64</v>
      </c>
      <c r="H8" t="s">
        <v>19</v>
      </c>
      <c r="I8" s="4">
        <v>2.5099999999999998</v>
      </c>
      <c r="J8" s="4">
        <v>2.06</v>
      </c>
      <c r="K8" s="5">
        <v>78</v>
      </c>
      <c r="L8" s="5">
        <v>36</v>
      </c>
      <c r="M8">
        <v>1686</v>
      </c>
      <c r="N8">
        <v>1505</v>
      </c>
      <c r="O8" s="10" t="s">
        <v>125</v>
      </c>
      <c r="P8">
        <f>LINEST(M3:M52,N3:N52)</f>
        <v>0.51095161094311492</v>
      </c>
    </row>
    <row r="9" spans="1:18">
      <c r="A9" s="10">
        <v>2266</v>
      </c>
      <c r="B9" t="s">
        <v>79</v>
      </c>
      <c r="C9" t="s">
        <v>74</v>
      </c>
      <c r="D9" t="s">
        <v>16</v>
      </c>
      <c r="E9">
        <v>62482712</v>
      </c>
      <c r="F9" s="8">
        <v>39044</v>
      </c>
      <c r="G9" t="s">
        <v>64</v>
      </c>
      <c r="H9" t="s">
        <v>19</v>
      </c>
      <c r="I9" s="4">
        <v>1.92</v>
      </c>
      <c r="J9" s="4">
        <v>1.53</v>
      </c>
      <c r="K9" s="5">
        <v>77</v>
      </c>
      <c r="L9" s="5">
        <v>37</v>
      </c>
      <c r="M9">
        <v>1545</v>
      </c>
      <c r="N9">
        <v>1601</v>
      </c>
      <c r="O9" s="10" t="s">
        <v>126</v>
      </c>
      <c r="P9">
        <f>P4/P5</f>
        <v>0.51095161094311448</v>
      </c>
      <c r="Q9">
        <f>Q4/Q5</f>
        <v>0.40434287217347209</v>
      </c>
      <c r="R9">
        <f>R4/R5</f>
        <v>0.30707113657044882</v>
      </c>
    </row>
    <row r="10" spans="1:18">
      <c r="A10" s="10">
        <v>2267</v>
      </c>
      <c r="B10" t="s">
        <v>80</v>
      </c>
      <c r="C10" t="s">
        <v>74</v>
      </c>
      <c r="D10" t="s">
        <v>16</v>
      </c>
      <c r="E10">
        <v>62482713</v>
      </c>
      <c r="F10" s="8">
        <v>39050</v>
      </c>
      <c r="G10" t="s">
        <v>64</v>
      </c>
      <c r="H10" t="s">
        <v>19</v>
      </c>
      <c r="I10" s="4">
        <v>1.73</v>
      </c>
      <c r="K10" s="5">
        <v>72</v>
      </c>
      <c r="L10" s="5">
        <v>44</v>
      </c>
      <c r="M10">
        <v>1357</v>
      </c>
      <c r="N10">
        <v>1054</v>
      </c>
    </row>
    <row r="11" spans="1:18">
      <c r="A11" s="10">
        <v>2268</v>
      </c>
      <c r="B11" t="s">
        <v>81</v>
      </c>
      <c r="C11" t="s">
        <v>74</v>
      </c>
      <c r="D11" t="s">
        <v>16</v>
      </c>
      <c r="E11">
        <v>62482714</v>
      </c>
      <c r="F11" s="8">
        <v>39058</v>
      </c>
      <c r="G11" t="s">
        <v>64</v>
      </c>
      <c r="H11" t="s">
        <v>19</v>
      </c>
      <c r="I11" s="4">
        <v>2.08</v>
      </c>
      <c r="J11" s="4">
        <v>1.89</v>
      </c>
      <c r="K11" s="5">
        <v>78</v>
      </c>
      <c r="L11" s="5">
        <v>43</v>
      </c>
      <c r="M11">
        <v>1453</v>
      </c>
      <c r="N11">
        <v>1640</v>
      </c>
    </row>
    <row r="12" spans="1:18">
      <c r="A12" s="10">
        <v>2296</v>
      </c>
      <c r="B12" t="s">
        <v>83</v>
      </c>
      <c r="C12" t="s">
        <v>74</v>
      </c>
      <c r="D12" t="s">
        <v>16</v>
      </c>
      <c r="E12">
        <v>62482742</v>
      </c>
      <c r="F12" s="8">
        <v>39166</v>
      </c>
      <c r="G12" t="s">
        <v>64</v>
      </c>
      <c r="H12" t="s">
        <v>19</v>
      </c>
      <c r="I12" s="4">
        <v>1.1000000000000001</v>
      </c>
      <c r="J12" s="4">
        <v>0.98</v>
      </c>
      <c r="K12" s="5">
        <v>79</v>
      </c>
      <c r="L12" s="5">
        <v>37</v>
      </c>
      <c r="M12">
        <v>1368</v>
      </c>
      <c r="N12">
        <v>1439</v>
      </c>
    </row>
    <row r="13" spans="1:18">
      <c r="A13" s="10">
        <v>2316</v>
      </c>
      <c r="B13" t="s">
        <v>84</v>
      </c>
      <c r="C13" t="s">
        <v>74</v>
      </c>
      <c r="D13" t="s">
        <v>16</v>
      </c>
      <c r="E13">
        <v>64258133</v>
      </c>
      <c r="F13" s="8">
        <v>39336</v>
      </c>
      <c r="G13" t="s">
        <v>64</v>
      </c>
      <c r="H13" t="s">
        <v>19</v>
      </c>
      <c r="I13" s="4">
        <v>0.63</v>
      </c>
      <c r="J13" s="4">
        <v>1.61</v>
      </c>
      <c r="K13" s="5">
        <v>75</v>
      </c>
      <c r="L13" s="5">
        <v>50</v>
      </c>
      <c r="M13">
        <v>1485</v>
      </c>
      <c r="N13">
        <v>1707</v>
      </c>
    </row>
    <row r="14" spans="1:18">
      <c r="A14" s="10">
        <v>2328</v>
      </c>
      <c r="B14" t="s">
        <v>85</v>
      </c>
      <c r="C14" t="s">
        <v>74</v>
      </c>
      <c r="D14" t="s">
        <v>16</v>
      </c>
      <c r="E14">
        <v>64258145</v>
      </c>
      <c r="F14" s="8">
        <v>39421</v>
      </c>
      <c r="G14" t="s">
        <v>64</v>
      </c>
      <c r="H14" t="s">
        <v>19</v>
      </c>
      <c r="I14" s="4">
        <v>1.77</v>
      </c>
      <c r="J14" s="4">
        <v>1.92</v>
      </c>
      <c r="K14" s="5">
        <v>76</v>
      </c>
      <c r="L14" s="5">
        <v>47</v>
      </c>
      <c r="M14">
        <v>1587</v>
      </c>
      <c r="N14">
        <v>1682</v>
      </c>
    </row>
    <row r="15" spans="1:18">
      <c r="A15" s="10">
        <v>2337</v>
      </c>
      <c r="B15" t="s">
        <v>86</v>
      </c>
      <c r="C15" t="s">
        <v>74</v>
      </c>
      <c r="D15" t="s">
        <v>16</v>
      </c>
      <c r="E15">
        <v>64258154</v>
      </c>
      <c r="F15" s="8">
        <v>39472</v>
      </c>
      <c r="G15" t="s">
        <v>64</v>
      </c>
      <c r="H15" t="s">
        <v>19</v>
      </c>
      <c r="I15" s="4">
        <v>2.08</v>
      </c>
      <c r="J15" s="4">
        <v>1.56</v>
      </c>
      <c r="K15" s="5">
        <v>78</v>
      </c>
      <c r="L15" s="5">
        <v>42</v>
      </c>
      <c r="M15">
        <v>1712</v>
      </c>
      <c r="N15">
        <v>1432</v>
      </c>
    </row>
    <row r="16" spans="1:18">
      <c r="A16" s="10">
        <v>2341</v>
      </c>
      <c r="B16" t="s">
        <v>87</v>
      </c>
      <c r="C16" t="s">
        <v>74</v>
      </c>
      <c r="D16" t="s">
        <v>16</v>
      </c>
      <c r="E16">
        <v>64258158</v>
      </c>
      <c r="F16" s="8">
        <v>39506</v>
      </c>
      <c r="G16" t="s">
        <v>64</v>
      </c>
      <c r="H16" t="s">
        <v>19</v>
      </c>
      <c r="I16" s="4">
        <v>1.84</v>
      </c>
      <c r="J16" s="4">
        <v>1.92</v>
      </c>
      <c r="K16" s="5">
        <v>76</v>
      </c>
      <c r="L16" s="5">
        <v>43</v>
      </c>
      <c r="M16">
        <v>1506</v>
      </c>
      <c r="N16">
        <v>1412</v>
      </c>
    </row>
    <row r="17" spans="1:14">
      <c r="A17" s="10">
        <v>2347</v>
      </c>
      <c r="B17" t="s">
        <v>88</v>
      </c>
      <c r="C17" t="s">
        <v>74</v>
      </c>
      <c r="D17" t="s">
        <v>16</v>
      </c>
      <c r="E17">
        <v>64258164</v>
      </c>
      <c r="F17" s="8">
        <v>39540</v>
      </c>
      <c r="G17" t="s">
        <v>64</v>
      </c>
      <c r="H17" t="s">
        <v>19</v>
      </c>
      <c r="I17" s="4">
        <v>1</v>
      </c>
      <c r="J17" s="4">
        <v>0.88</v>
      </c>
      <c r="K17" s="5">
        <v>78</v>
      </c>
      <c r="L17" s="5">
        <v>35</v>
      </c>
      <c r="M17">
        <v>1441</v>
      </c>
      <c r="N17">
        <v>1311</v>
      </c>
    </row>
    <row r="18" spans="1:14">
      <c r="A18" s="10">
        <v>2350</v>
      </c>
      <c r="B18" t="s">
        <v>89</v>
      </c>
      <c r="C18" t="s">
        <v>74</v>
      </c>
      <c r="D18" t="s">
        <v>16</v>
      </c>
      <c r="E18">
        <v>64258167</v>
      </c>
      <c r="F18" s="8">
        <v>39568</v>
      </c>
      <c r="G18" t="s">
        <v>64</v>
      </c>
      <c r="H18" t="s">
        <v>19</v>
      </c>
      <c r="I18" s="4">
        <v>1.96</v>
      </c>
      <c r="J18" s="4">
        <v>1.66</v>
      </c>
      <c r="K18" s="5">
        <v>76</v>
      </c>
      <c r="L18" s="5">
        <v>37</v>
      </c>
      <c r="M18">
        <v>1635</v>
      </c>
      <c r="N18">
        <v>1509</v>
      </c>
    </row>
    <row r="19" spans="1:14">
      <c r="A19" s="10">
        <v>2356</v>
      </c>
      <c r="B19" t="s">
        <v>90</v>
      </c>
      <c r="C19" t="s">
        <v>74</v>
      </c>
      <c r="D19" t="s">
        <v>16</v>
      </c>
      <c r="E19">
        <v>64258173</v>
      </c>
      <c r="F19" s="8">
        <v>39608</v>
      </c>
      <c r="G19" t="s">
        <v>64</v>
      </c>
      <c r="H19" t="s">
        <v>19</v>
      </c>
      <c r="I19" s="4">
        <v>3.14</v>
      </c>
      <c r="J19" s="4">
        <v>2.67</v>
      </c>
      <c r="K19" s="5">
        <v>78</v>
      </c>
      <c r="L19" s="5">
        <v>38</v>
      </c>
      <c r="M19">
        <v>2013</v>
      </c>
      <c r="N19">
        <v>1716</v>
      </c>
    </row>
    <row r="20" spans="1:14">
      <c r="A20" s="10">
        <v>2361</v>
      </c>
      <c r="B20" t="s">
        <v>91</v>
      </c>
      <c r="C20" t="s">
        <v>74</v>
      </c>
      <c r="D20" t="s">
        <v>16</v>
      </c>
      <c r="E20">
        <v>64258178</v>
      </c>
      <c r="F20" s="8">
        <v>39642</v>
      </c>
      <c r="G20" t="s">
        <v>64</v>
      </c>
      <c r="H20" t="s">
        <v>19</v>
      </c>
      <c r="I20" s="4">
        <v>1.82</v>
      </c>
      <c r="J20" s="4">
        <v>1.01</v>
      </c>
      <c r="K20" s="5">
        <v>78</v>
      </c>
      <c r="L20" s="5">
        <v>42</v>
      </c>
      <c r="M20">
        <v>1709</v>
      </c>
      <c r="N20">
        <v>1581</v>
      </c>
    </row>
    <row r="21" spans="1:14">
      <c r="A21" s="10">
        <v>2366</v>
      </c>
      <c r="B21" t="s">
        <v>92</v>
      </c>
      <c r="C21" t="s">
        <v>74</v>
      </c>
      <c r="D21" t="s">
        <v>16</v>
      </c>
      <c r="E21">
        <v>64258183</v>
      </c>
      <c r="F21" s="8">
        <v>39652</v>
      </c>
      <c r="G21" t="s">
        <v>64</v>
      </c>
      <c r="H21" t="s">
        <v>19</v>
      </c>
      <c r="I21" s="4">
        <v>1.33</v>
      </c>
      <c r="J21" s="4">
        <v>0.95</v>
      </c>
      <c r="K21" s="5">
        <v>76</v>
      </c>
      <c r="L21" s="5">
        <v>44</v>
      </c>
      <c r="M21">
        <v>1289</v>
      </c>
      <c r="N21">
        <v>1311</v>
      </c>
    </row>
    <row r="22" spans="1:14">
      <c r="A22" s="10">
        <v>2368</v>
      </c>
      <c r="B22" t="s">
        <v>93</v>
      </c>
      <c r="C22" t="s">
        <v>74</v>
      </c>
      <c r="D22" t="s">
        <v>16</v>
      </c>
      <c r="E22">
        <v>64258185</v>
      </c>
      <c r="F22" s="8">
        <v>39672</v>
      </c>
      <c r="G22" t="s">
        <v>64</v>
      </c>
      <c r="H22" t="s">
        <v>19</v>
      </c>
      <c r="I22" s="4">
        <v>1.76</v>
      </c>
      <c r="K22" s="5">
        <v>78</v>
      </c>
      <c r="L22" s="5">
        <v>45</v>
      </c>
      <c r="M22">
        <v>1606</v>
      </c>
      <c r="N22">
        <v>1716</v>
      </c>
    </row>
    <row r="23" spans="1:14">
      <c r="A23" s="10">
        <v>2370</v>
      </c>
      <c r="B23" t="s">
        <v>94</v>
      </c>
      <c r="C23" t="s">
        <v>74</v>
      </c>
      <c r="D23" t="s">
        <v>16</v>
      </c>
      <c r="E23">
        <v>64258187</v>
      </c>
      <c r="F23" s="8">
        <v>39686</v>
      </c>
      <c r="G23" t="s">
        <v>64</v>
      </c>
      <c r="H23" t="s">
        <v>19</v>
      </c>
      <c r="I23" s="4">
        <v>1.57</v>
      </c>
      <c r="J23" s="4">
        <v>1.06</v>
      </c>
      <c r="K23" s="5">
        <v>78</v>
      </c>
      <c r="L23" s="5">
        <v>46</v>
      </c>
      <c r="M23">
        <v>1504</v>
      </c>
      <c r="N23">
        <v>1327</v>
      </c>
    </row>
    <row r="24" spans="1:14">
      <c r="A24" s="10">
        <v>2372</v>
      </c>
      <c r="B24" t="s">
        <v>95</v>
      </c>
      <c r="C24" t="s">
        <v>74</v>
      </c>
      <c r="D24" t="s">
        <v>16</v>
      </c>
      <c r="E24">
        <v>64258189</v>
      </c>
      <c r="F24" s="8">
        <v>39695</v>
      </c>
      <c r="G24" t="s">
        <v>64</v>
      </c>
      <c r="H24" t="s">
        <v>19</v>
      </c>
      <c r="I24" s="4">
        <v>1.28</v>
      </c>
      <c r="J24" s="4">
        <v>0.96</v>
      </c>
      <c r="K24" s="5">
        <v>75</v>
      </c>
      <c r="L24" s="5">
        <v>48</v>
      </c>
      <c r="M24">
        <v>1305</v>
      </c>
      <c r="N24">
        <v>1263</v>
      </c>
    </row>
    <row r="25" spans="1:14">
      <c r="A25" s="10">
        <v>2376</v>
      </c>
      <c r="B25" t="s">
        <v>96</v>
      </c>
      <c r="C25" t="s">
        <v>74</v>
      </c>
      <c r="D25" t="s">
        <v>16</v>
      </c>
      <c r="E25">
        <v>64258193</v>
      </c>
      <c r="F25" s="8">
        <v>39754</v>
      </c>
      <c r="G25" t="s">
        <v>64</v>
      </c>
      <c r="H25" t="s">
        <v>19</v>
      </c>
      <c r="I25" s="4">
        <v>1.86</v>
      </c>
      <c r="K25" s="5">
        <v>79</v>
      </c>
      <c r="L25" s="5">
        <v>42</v>
      </c>
      <c r="M25">
        <v>1479</v>
      </c>
      <c r="N25">
        <v>1356</v>
      </c>
    </row>
    <row r="26" spans="1:14">
      <c r="A26" s="10">
        <v>2382</v>
      </c>
      <c r="B26" t="s">
        <v>97</v>
      </c>
      <c r="C26" t="s">
        <v>74</v>
      </c>
      <c r="D26" t="s">
        <v>16</v>
      </c>
      <c r="E26">
        <v>64258199</v>
      </c>
      <c r="F26" s="8">
        <v>39779</v>
      </c>
      <c r="G26" t="s">
        <v>64</v>
      </c>
      <c r="H26" t="s">
        <v>19</v>
      </c>
      <c r="I26" s="4">
        <v>1.61</v>
      </c>
      <c r="J26" s="4">
        <v>1.1599999999999999</v>
      </c>
      <c r="K26" s="5">
        <v>78</v>
      </c>
      <c r="L26" s="5">
        <v>38</v>
      </c>
      <c r="M26">
        <v>1516</v>
      </c>
      <c r="N26">
        <v>1527</v>
      </c>
    </row>
    <row r="27" spans="1:14">
      <c r="A27" s="10">
        <v>2383</v>
      </c>
      <c r="B27" t="s">
        <v>98</v>
      </c>
      <c r="C27" t="s">
        <v>74</v>
      </c>
      <c r="D27" t="s">
        <v>16</v>
      </c>
      <c r="E27">
        <v>64258200</v>
      </c>
      <c r="F27" s="8">
        <v>39786</v>
      </c>
      <c r="G27" t="s">
        <v>64</v>
      </c>
      <c r="H27" t="s">
        <v>19</v>
      </c>
      <c r="I27" s="4">
        <v>1.25</v>
      </c>
      <c r="J27" s="4">
        <v>1.34</v>
      </c>
      <c r="K27" s="5">
        <v>75</v>
      </c>
      <c r="L27" s="5">
        <v>39</v>
      </c>
      <c r="M27">
        <v>1395</v>
      </c>
      <c r="N27">
        <v>1286</v>
      </c>
    </row>
    <row r="28" spans="1:14">
      <c r="A28" s="10">
        <v>2384</v>
      </c>
      <c r="B28" t="s">
        <v>99</v>
      </c>
      <c r="C28" t="s">
        <v>74</v>
      </c>
      <c r="D28" t="s">
        <v>16</v>
      </c>
      <c r="E28">
        <v>64258201</v>
      </c>
      <c r="F28" s="8">
        <v>39788</v>
      </c>
      <c r="G28" t="s">
        <v>64</v>
      </c>
      <c r="H28" t="s">
        <v>19</v>
      </c>
      <c r="I28" s="4">
        <v>1.46</v>
      </c>
      <c r="J28" s="4">
        <v>1.37</v>
      </c>
      <c r="K28" s="5">
        <v>77</v>
      </c>
      <c r="L28" s="5">
        <v>42</v>
      </c>
      <c r="M28">
        <v>1532</v>
      </c>
      <c r="N28">
        <v>1499</v>
      </c>
    </row>
    <row r="29" spans="1:14">
      <c r="A29" s="10">
        <v>2391</v>
      </c>
      <c r="B29" t="s">
        <v>100</v>
      </c>
      <c r="C29" t="s">
        <v>74</v>
      </c>
      <c r="D29" t="s">
        <v>16</v>
      </c>
      <c r="E29">
        <v>64258208</v>
      </c>
      <c r="F29" s="8">
        <v>39826</v>
      </c>
      <c r="G29" t="s">
        <v>64</v>
      </c>
      <c r="H29" t="s">
        <v>19</v>
      </c>
      <c r="I29" s="4">
        <v>0.96</v>
      </c>
      <c r="K29" s="5">
        <v>79</v>
      </c>
      <c r="L29" s="5">
        <v>43</v>
      </c>
      <c r="M29">
        <v>1647</v>
      </c>
      <c r="N29">
        <v>1539</v>
      </c>
    </row>
    <row r="30" spans="1:14">
      <c r="A30" s="10">
        <v>2394</v>
      </c>
      <c r="B30" t="s">
        <v>101</v>
      </c>
      <c r="C30" t="s">
        <v>74</v>
      </c>
      <c r="D30" t="s">
        <v>16</v>
      </c>
      <c r="E30">
        <v>64258211</v>
      </c>
      <c r="F30" s="8">
        <v>39831</v>
      </c>
      <c r="G30" t="s">
        <v>64</v>
      </c>
      <c r="H30" t="s">
        <v>19</v>
      </c>
      <c r="I30" s="4">
        <v>1.49</v>
      </c>
      <c r="K30" s="5">
        <v>78</v>
      </c>
      <c r="L30" s="5">
        <v>42</v>
      </c>
      <c r="M30">
        <v>1648</v>
      </c>
      <c r="N30">
        <v>1527</v>
      </c>
    </row>
    <row r="31" spans="1:14">
      <c r="A31" s="10">
        <v>2399</v>
      </c>
      <c r="B31" t="s">
        <v>102</v>
      </c>
      <c r="C31" t="s">
        <v>74</v>
      </c>
      <c r="D31" t="s">
        <v>16</v>
      </c>
      <c r="E31">
        <v>64258216</v>
      </c>
      <c r="F31" s="8">
        <v>39853</v>
      </c>
      <c r="G31" t="s">
        <v>64</v>
      </c>
      <c r="H31" t="s">
        <v>19</v>
      </c>
      <c r="I31" s="4">
        <v>1.24</v>
      </c>
      <c r="K31" s="5">
        <v>80</v>
      </c>
      <c r="L31" s="5">
        <v>40</v>
      </c>
      <c r="M31">
        <v>1527</v>
      </c>
      <c r="N31">
        <v>1286</v>
      </c>
    </row>
    <row r="32" spans="1:14">
      <c r="A32" s="10">
        <v>2400</v>
      </c>
      <c r="B32" t="s">
        <v>103</v>
      </c>
      <c r="C32" t="s">
        <v>74</v>
      </c>
      <c r="D32" t="s">
        <v>16</v>
      </c>
      <c r="E32">
        <v>64258217</v>
      </c>
      <c r="F32" s="8">
        <v>39859</v>
      </c>
      <c r="G32" t="s">
        <v>64</v>
      </c>
      <c r="H32" t="s">
        <v>19</v>
      </c>
      <c r="I32" s="4">
        <v>2.12</v>
      </c>
      <c r="K32" s="5">
        <v>74</v>
      </c>
      <c r="L32" s="5">
        <v>41</v>
      </c>
      <c r="M32">
        <v>1813</v>
      </c>
      <c r="N32">
        <v>1499</v>
      </c>
    </row>
    <row r="33" spans="1:14">
      <c r="A33" s="10">
        <v>2409</v>
      </c>
      <c r="B33" t="s">
        <v>104</v>
      </c>
      <c r="C33" t="s">
        <v>74</v>
      </c>
      <c r="D33" t="s">
        <v>16</v>
      </c>
      <c r="E33">
        <v>64280858</v>
      </c>
      <c r="F33" s="8">
        <v>39897</v>
      </c>
      <c r="G33" t="s">
        <v>64</v>
      </c>
      <c r="H33" t="s">
        <v>19</v>
      </c>
      <c r="I33" s="4">
        <v>1.51</v>
      </c>
      <c r="K33" s="5">
        <v>78</v>
      </c>
      <c r="L33" s="5">
        <v>39</v>
      </c>
      <c r="M33">
        <v>1426</v>
      </c>
      <c r="N33">
        <v>1601</v>
      </c>
    </row>
    <row r="34" spans="1:14">
      <c r="A34" s="10">
        <v>2413</v>
      </c>
      <c r="B34" t="s">
        <v>105</v>
      </c>
      <c r="C34" t="s">
        <v>74</v>
      </c>
      <c r="D34" t="s">
        <v>16</v>
      </c>
      <c r="E34">
        <v>64280862</v>
      </c>
      <c r="F34" s="8">
        <v>39965</v>
      </c>
      <c r="G34" t="s">
        <v>64</v>
      </c>
      <c r="H34" t="s">
        <v>19</v>
      </c>
      <c r="I34" s="4">
        <v>1.59</v>
      </c>
      <c r="J34" s="4">
        <v>1.59</v>
      </c>
      <c r="K34" s="5">
        <v>78</v>
      </c>
      <c r="L34" s="5">
        <v>38</v>
      </c>
      <c r="M34">
        <v>1585</v>
      </c>
      <c r="N34">
        <v>1494</v>
      </c>
    </row>
    <row r="35" spans="1:14">
      <c r="A35" s="10">
        <v>2416</v>
      </c>
      <c r="B35" t="s">
        <v>106</v>
      </c>
      <c r="C35" t="s">
        <v>74</v>
      </c>
      <c r="D35" t="s">
        <v>16</v>
      </c>
      <c r="E35">
        <v>64280865</v>
      </c>
      <c r="F35" s="8">
        <v>39976</v>
      </c>
      <c r="G35" t="s">
        <v>64</v>
      </c>
      <c r="H35" t="s">
        <v>19</v>
      </c>
      <c r="I35" s="4">
        <v>1.59</v>
      </c>
      <c r="K35" s="5">
        <v>77</v>
      </c>
      <c r="L35" s="5">
        <v>37</v>
      </c>
      <c r="M35">
        <v>1595</v>
      </c>
      <c r="N35">
        <v>1690</v>
      </c>
    </row>
    <row r="36" spans="1:14">
      <c r="A36" s="10">
        <v>2423</v>
      </c>
      <c r="B36" t="s">
        <v>107</v>
      </c>
      <c r="C36" t="s">
        <v>74</v>
      </c>
      <c r="D36" t="s">
        <v>16</v>
      </c>
      <c r="E36">
        <v>64280872</v>
      </c>
      <c r="F36" s="8">
        <v>40037</v>
      </c>
      <c r="G36" t="s">
        <v>64</v>
      </c>
      <c r="H36" t="s">
        <v>19</v>
      </c>
      <c r="I36" s="4">
        <v>2.08</v>
      </c>
      <c r="K36" s="5">
        <v>74</v>
      </c>
      <c r="L36" s="5">
        <v>36</v>
      </c>
      <c r="M36">
        <v>1470</v>
      </c>
      <c r="N36">
        <v>1694</v>
      </c>
    </row>
    <row r="37" spans="1:14">
      <c r="A37" s="10">
        <v>6775</v>
      </c>
      <c r="B37" t="s">
        <v>108</v>
      </c>
      <c r="C37" t="s">
        <v>74</v>
      </c>
      <c r="D37" t="s">
        <v>16</v>
      </c>
      <c r="E37">
        <v>62132909</v>
      </c>
      <c r="F37" s="8">
        <v>38556</v>
      </c>
      <c r="G37" t="s">
        <v>64</v>
      </c>
      <c r="H37" t="s">
        <v>19</v>
      </c>
      <c r="I37" s="4">
        <v>1.1200000000000001</v>
      </c>
      <c r="J37" s="4">
        <v>0.54</v>
      </c>
      <c r="K37" s="5">
        <v>78</v>
      </c>
      <c r="L37" s="5">
        <v>35</v>
      </c>
      <c r="M37">
        <v>1538</v>
      </c>
      <c r="N37">
        <v>1308</v>
      </c>
    </row>
    <row r="38" spans="1:14">
      <c r="A38" s="10">
        <v>20194</v>
      </c>
      <c r="B38" t="s">
        <v>120</v>
      </c>
      <c r="C38" t="s">
        <v>74</v>
      </c>
      <c r="D38" t="s">
        <v>16</v>
      </c>
      <c r="E38">
        <v>62482841</v>
      </c>
      <c r="F38" s="8">
        <v>39181</v>
      </c>
      <c r="G38" t="s">
        <v>64</v>
      </c>
      <c r="H38" t="s">
        <v>19</v>
      </c>
      <c r="I38" s="4">
        <v>1.34</v>
      </c>
      <c r="K38" s="5">
        <v>75</v>
      </c>
      <c r="L38" s="5">
        <v>41</v>
      </c>
      <c r="M38">
        <v>1544</v>
      </c>
      <c r="N38">
        <v>1544</v>
      </c>
    </row>
    <row r="39" spans="1:14">
      <c r="A39" s="11">
        <v>2059</v>
      </c>
      <c r="B39" t="s">
        <v>109</v>
      </c>
      <c r="C39" t="s">
        <v>74</v>
      </c>
      <c r="D39" t="s">
        <v>16</v>
      </c>
      <c r="E39" s="7">
        <v>141522993</v>
      </c>
      <c r="F39" s="8">
        <v>40787</v>
      </c>
      <c r="G39" s="8" t="s">
        <v>64</v>
      </c>
      <c r="H39" t="s">
        <v>60</v>
      </c>
      <c r="I39" s="4">
        <v>2.5</v>
      </c>
      <c r="J39" s="4">
        <v>2.73</v>
      </c>
      <c r="K39" s="5">
        <v>71</v>
      </c>
      <c r="L39" s="5">
        <v>39</v>
      </c>
      <c r="M39" s="5">
        <v>1786</v>
      </c>
      <c r="N39" s="5">
        <v>1807</v>
      </c>
    </row>
    <row r="40" spans="1:14">
      <c r="A40" s="11">
        <v>2358</v>
      </c>
      <c r="B40" t="s">
        <v>110</v>
      </c>
      <c r="C40" t="s">
        <v>74</v>
      </c>
      <c r="D40" t="s">
        <v>16</v>
      </c>
      <c r="E40" s="7">
        <v>64258175</v>
      </c>
      <c r="F40" s="8">
        <v>39618</v>
      </c>
      <c r="G40" s="8" t="s">
        <v>64</v>
      </c>
      <c r="H40" t="s">
        <v>60</v>
      </c>
      <c r="I40" s="4">
        <v>2.39</v>
      </c>
      <c r="J40" s="4">
        <v>2.33</v>
      </c>
      <c r="K40" s="5">
        <v>76</v>
      </c>
      <c r="L40" s="5">
        <v>54</v>
      </c>
      <c r="M40" s="5">
        <v>1680</v>
      </c>
      <c r="N40" s="5">
        <v>1668</v>
      </c>
    </row>
    <row r="41" spans="1:14">
      <c r="A41" s="11">
        <v>2438</v>
      </c>
      <c r="B41" t="s">
        <v>111</v>
      </c>
      <c r="C41" t="s">
        <v>74</v>
      </c>
      <c r="D41" t="s">
        <v>16</v>
      </c>
      <c r="E41" s="7">
        <v>64280887</v>
      </c>
      <c r="F41" s="8">
        <v>40155</v>
      </c>
      <c r="G41" s="8" t="s">
        <v>64</v>
      </c>
      <c r="H41" t="s">
        <v>60</v>
      </c>
      <c r="I41" s="4">
        <v>2.8</v>
      </c>
      <c r="J41" s="4">
        <v>2.58</v>
      </c>
      <c r="K41" s="5">
        <v>64</v>
      </c>
      <c r="L41" s="5">
        <v>33</v>
      </c>
      <c r="M41" s="5">
        <v>1914</v>
      </c>
      <c r="N41" s="5">
        <v>1717</v>
      </c>
    </row>
    <row r="42" spans="1:14">
      <c r="A42" s="11">
        <v>2454</v>
      </c>
      <c r="B42" t="s">
        <v>112</v>
      </c>
      <c r="C42" t="s">
        <v>74</v>
      </c>
      <c r="D42" t="s">
        <v>16</v>
      </c>
      <c r="E42" s="7">
        <v>69254512</v>
      </c>
      <c r="F42" s="8">
        <v>40240</v>
      </c>
      <c r="G42" s="8" t="s">
        <v>64</v>
      </c>
      <c r="H42" t="s">
        <v>60</v>
      </c>
      <c r="I42" s="4">
        <v>1.71</v>
      </c>
      <c r="J42" s="4">
        <v>2.25</v>
      </c>
      <c r="K42" s="5">
        <v>70</v>
      </c>
      <c r="L42" s="5">
        <v>39</v>
      </c>
      <c r="M42" s="5">
        <v>1300</v>
      </c>
      <c r="N42" s="5">
        <v>1629</v>
      </c>
    </row>
    <row r="43" spans="1:14">
      <c r="A43" s="11">
        <v>2476</v>
      </c>
      <c r="B43" t="s">
        <v>113</v>
      </c>
      <c r="C43" t="s">
        <v>74</v>
      </c>
      <c r="D43" t="s">
        <v>16</v>
      </c>
      <c r="E43" s="7">
        <v>69254534</v>
      </c>
      <c r="F43" s="8">
        <v>40239</v>
      </c>
      <c r="G43" s="8" t="s">
        <v>64</v>
      </c>
      <c r="H43" t="s">
        <v>60</v>
      </c>
      <c r="I43" s="4">
        <v>2.46</v>
      </c>
      <c r="J43" s="4">
        <v>2.52</v>
      </c>
      <c r="K43" s="5">
        <v>69</v>
      </c>
      <c r="L43" s="5">
        <v>40</v>
      </c>
      <c r="M43" s="5">
        <v>1860</v>
      </c>
      <c r="N43" s="5">
        <v>1838</v>
      </c>
    </row>
    <row r="44" spans="1:14">
      <c r="A44" s="11">
        <v>2477</v>
      </c>
      <c r="B44" t="s">
        <v>114</v>
      </c>
      <c r="C44" t="s">
        <v>74</v>
      </c>
      <c r="D44" t="s">
        <v>16</v>
      </c>
      <c r="E44" s="7">
        <v>69254535</v>
      </c>
      <c r="F44" s="8">
        <v>40257</v>
      </c>
      <c r="G44" s="8" t="s">
        <v>64</v>
      </c>
      <c r="H44" t="s">
        <v>60</v>
      </c>
      <c r="I44" s="4">
        <v>2.0499999999999998</v>
      </c>
      <c r="J44" s="4">
        <v>2.3199999999999998</v>
      </c>
      <c r="K44" s="5">
        <v>70</v>
      </c>
      <c r="L44" s="5">
        <v>41</v>
      </c>
      <c r="M44" s="5">
        <v>1718</v>
      </c>
      <c r="N44" s="5">
        <v>1728</v>
      </c>
    </row>
    <row r="45" spans="1:14">
      <c r="A45" s="11">
        <v>2478</v>
      </c>
      <c r="B45" t="s">
        <v>115</v>
      </c>
      <c r="C45" t="s">
        <v>74</v>
      </c>
      <c r="D45" t="s">
        <v>16</v>
      </c>
      <c r="E45" s="7">
        <v>69254536</v>
      </c>
      <c r="F45" s="8">
        <v>40398</v>
      </c>
      <c r="G45" s="8" t="s">
        <v>64</v>
      </c>
      <c r="H45" t="s">
        <v>60</v>
      </c>
      <c r="I45" s="4">
        <v>2.76</v>
      </c>
      <c r="J45" s="4">
        <v>3.01</v>
      </c>
      <c r="K45" s="5">
        <v>66</v>
      </c>
      <c r="L45" s="5">
        <v>38</v>
      </c>
      <c r="M45" s="5">
        <v>1867</v>
      </c>
      <c r="N45" s="5">
        <v>1936</v>
      </c>
    </row>
    <row r="46" spans="1:14">
      <c r="A46" s="11">
        <v>2496</v>
      </c>
      <c r="B46" t="s">
        <v>116</v>
      </c>
      <c r="C46" t="s">
        <v>74</v>
      </c>
      <c r="D46" t="s">
        <v>16</v>
      </c>
      <c r="E46" s="7">
        <v>69254554</v>
      </c>
      <c r="F46" s="8">
        <v>40540</v>
      </c>
      <c r="G46" s="8" t="s">
        <v>64</v>
      </c>
      <c r="H46" t="s">
        <v>60</v>
      </c>
      <c r="I46" s="4">
        <v>2.4700000000000002</v>
      </c>
      <c r="J46" s="4">
        <v>3.04</v>
      </c>
      <c r="K46" s="5">
        <v>68</v>
      </c>
      <c r="L46" s="5">
        <v>38</v>
      </c>
      <c r="M46" s="5">
        <v>1766</v>
      </c>
      <c r="N46" s="5">
        <v>1869</v>
      </c>
    </row>
    <row r="47" spans="1:14">
      <c r="A47" s="11">
        <v>2498</v>
      </c>
      <c r="B47" t="s">
        <v>117</v>
      </c>
      <c r="C47" t="s">
        <v>74</v>
      </c>
      <c r="D47" t="s">
        <v>16</v>
      </c>
      <c r="E47" s="7">
        <v>69254556</v>
      </c>
      <c r="F47" s="8">
        <v>40553</v>
      </c>
      <c r="G47" s="8" t="s">
        <v>64</v>
      </c>
      <c r="H47" t="s">
        <v>60</v>
      </c>
      <c r="I47" s="4">
        <v>3.02</v>
      </c>
      <c r="J47" s="4">
        <v>2.74</v>
      </c>
      <c r="K47" s="5">
        <v>69</v>
      </c>
      <c r="L47" s="5">
        <v>31</v>
      </c>
      <c r="M47" s="5">
        <v>2008</v>
      </c>
      <c r="N47" s="5">
        <v>1924</v>
      </c>
    </row>
    <row r="48" spans="1:14">
      <c r="A48" s="11">
        <v>2508</v>
      </c>
      <c r="B48" s="9" t="s">
        <v>118</v>
      </c>
      <c r="C48" t="s">
        <v>74</v>
      </c>
      <c r="D48" t="s">
        <v>16</v>
      </c>
      <c r="E48" s="7">
        <v>57385513</v>
      </c>
      <c r="F48" s="8">
        <v>40629</v>
      </c>
      <c r="G48" s="8" t="s">
        <v>64</v>
      </c>
      <c r="H48" t="s">
        <v>60</v>
      </c>
      <c r="I48" s="4">
        <v>2.0099999999999998</v>
      </c>
      <c r="K48" s="5">
        <v>70</v>
      </c>
      <c r="L48" s="5">
        <v>41</v>
      </c>
      <c r="M48" s="5">
        <v>1642</v>
      </c>
      <c r="N48" s="5">
        <v>1389</v>
      </c>
    </row>
    <row r="49" spans="1:14">
      <c r="A49" s="11">
        <v>3503</v>
      </c>
      <c r="B49" s="9" t="s">
        <v>63</v>
      </c>
      <c r="C49" t="s">
        <v>74</v>
      </c>
      <c r="D49" t="s">
        <v>16</v>
      </c>
      <c r="E49" s="7">
        <v>57385514</v>
      </c>
      <c r="F49" s="8">
        <v>40312</v>
      </c>
      <c r="G49" s="8" t="s">
        <v>64</v>
      </c>
      <c r="H49" t="s">
        <v>60</v>
      </c>
      <c r="I49" s="4">
        <v>2.71</v>
      </c>
      <c r="K49" s="5">
        <v>69</v>
      </c>
      <c r="L49" s="5">
        <v>44</v>
      </c>
      <c r="M49" s="5">
        <v>1921</v>
      </c>
      <c r="N49" s="5">
        <v>1467</v>
      </c>
    </row>
    <row r="50" spans="1:14">
      <c r="A50" s="11">
        <v>4973</v>
      </c>
      <c r="B50" s="9" t="s">
        <v>119</v>
      </c>
      <c r="C50" t="s">
        <v>74</v>
      </c>
      <c r="D50" t="s">
        <v>16</v>
      </c>
      <c r="E50" s="7">
        <v>57385515</v>
      </c>
      <c r="F50" s="8">
        <v>40431</v>
      </c>
      <c r="H50" t="s">
        <v>60</v>
      </c>
      <c r="I50" s="4">
        <v>1.85</v>
      </c>
      <c r="J50" s="4">
        <v>2.3199999999999998</v>
      </c>
      <c r="K50" s="5">
        <v>74</v>
      </c>
      <c r="L50" s="5">
        <v>41</v>
      </c>
      <c r="M50" s="5">
        <v>1829</v>
      </c>
      <c r="N50" s="5">
        <v>1728</v>
      </c>
    </row>
    <row r="51" spans="1:14">
      <c r="A51" s="11">
        <v>5319</v>
      </c>
      <c r="B51" s="9" t="s">
        <v>63</v>
      </c>
      <c r="C51" t="s">
        <v>74</v>
      </c>
      <c r="D51" t="s">
        <v>16</v>
      </c>
      <c r="E51" s="7">
        <v>57385516</v>
      </c>
      <c r="F51" s="8">
        <v>40787</v>
      </c>
      <c r="G51" s="8" t="s">
        <v>64</v>
      </c>
      <c r="H51" t="s">
        <v>60</v>
      </c>
      <c r="I51" s="4">
        <v>0.82</v>
      </c>
      <c r="K51" s="5">
        <v>71</v>
      </c>
      <c r="L51" s="5">
        <v>33</v>
      </c>
      <c r="M51" s="5">
        <v>1657</v>
      </c>
      <c r="N51" s="5">
        <v>1608</v>
      </c>
    </row>
    <row r="52" spans="1:14">
      <c r="A52" s="11">
        <v>5336</v>
      </c>
      <c r="B52" s="9" t="s">
        <v>63</v>
      </c>
      <c r="C52" t="s">
        <v>74</v>
      </c>
      <c r="D52" t="s">
        <v>16</v>
      </c>
      <c r="E52" s="7">
        <v>57385517</v>
      </c>
      <c r="F52" s="8">
        <v>40787</v>
      </c>
      <c r="G52" s="8" t="s">
        <v>64</v>
      </c>
      <c r="H52" t="s">
        <v>60</v>
      </c>
      <c r="I52" s="4">
        <v>1.49</v>
      </c>
      <c r="K52" s="5">
        <v>72</v>
      </c>
      <c r="L52" s="5">
        <v>42</v>
      </c>
      <c r="M52" s="5">
        <v>1714</v>
      </c>
      <c r="N52" s="5">
        <v>1233</v>
      </c>
    </row>
  </sheetData>
  <sortState ref="A2:N112">
    <sortCondition ref="H2:H112"/>
  </sortState>
  <mergeCells count="2">
    <mergeCell ref="E1:K1"/>
    <mergeCell ref="A1:B1"/>
  </mergeCells>
  <pageMargins left="0.25" right="0.25" top="0.75" bottom="0.75" header="0.3" footer="0.3"/>
  <pageSetup orientation="landscape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1"/>
  <sheetViews>
    <sheetView zoomScale="75" zoomScaleNormal="75" workbookViewId="0">
      <selection activeCell="D1" sqref="D1"/>
    </sheetView>
  </sheetViews>
  <sheetFormatPr defaultColWidth="11" defaultRowHeight="15.75"/>
  <cols>
    <col min="1" max="1" width="4.625" customWidth="1"/>
    <col min="2" max="2" width="24.375" customWidth="1"/>
    <col min="3" max="3" width="3.5" customWidth="1"/>
    <col min="4" max="4" width="4.625" customWidth="1"/>
    <col min="5" max="5" width="9.875" customWidth="1"/>
    <col min="6" max="6" width="10.5" customWidth="1"/>
    <col min="7" max="7" width="3.375" customWidth="1"/>
    <col min="8" max="8" width="4.375" customWidth="1"/>
    <col min="9" max="9" width="7.375" customWidth="1"/>
    <col min="10" max="10" width="8.125" customWidth="1"/>
    <col min="11" max="12" width="9" customWidth="1"/>
    <col min="13" max="13" width="9.625" customWidth="1"/>
  </cols>
  <sheetData>
    <row r="1" spans="1:19" ht="23.25">
      <c r="A1" s="15" t="s">
        <v>133</v>
      </c>
      <c r="B1" s="14"/>
      <c r="E1" s="13" t="s">
        <v>130</v>
      </c>
      <c r="F1" s="13"/>
      <c r="G1" s="13"/>
      <c r="H1" s="13"/>
      <c r="I1" s="13"/>
      <c r="J1" s="13"/>
    </row>
    <row r="2" spans="1:19" ht="45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6" t="s">
        <v>11</v>
      </c>
      <c r="G2" s="6" t="s">
        <v>12</v>
      </c>
      <c r="H2" s="3" t="s">
        <v>13</v>
      </c>
      <c r="I2" s="1" t="s">
        <v>0</v>
      </c>
      <c r="J2" s="1" t="s">
        <v>1</v>
      </c>
      <c r="K2" s="2" t="s">
        <v>2</v>
      </c>
      <c r="L2" s="2" t="s">
        <v>3</v>
      </c>
      <c r="M2" s="3" t="s">
        <v>4</v>
      </c>
      <c r="N2" s="3" t="s">
        <v>5</v>
      </c>
    </row>
    <row r="3" spans="1:19">
      <c r="A3" s="10">
        <v>128</v>
      </c>
      <c r="B3" t="s">
        <v>14</v>
      </c>
      <c r="C3" t="s">
        <v>15</v>
      </c>
      <c r="D3" t="s">
        <v>16</v>
      </c>
      <c r="E3" s="7">
        <v>67060128</v>
      </c>
      <c r="F3" s="8">
        <v>38697</v>
      </c>
      <c r="G3" s="8" t="s">
        <v>64</v>
      </c>
      <c r="H3" t="s">
        <v>17</v>
      </c>
      <c r="I3" s="4"/>
      <c r="J3" s="4"/>
      <c r="K3" s="5">
        <v>74</v>
      </c>
      <c r="L3" s="5">
        <v>41</v>
      </c>
      <c r="M3">
        <v>101</v>
      </c>
      <c r="N3">
        <v>138</v>
      </c>
      <c r="P3" t="s">
        <v>129</v>
      </c>
      <c r="Q3" t="s">
        <v>19</v>
      </c>
      <c r="R3" t="s">
        <v>60</v>
      </c>
      <c r="S3" t="s">
        <v>17</v>
      </c>
    </row>
    <row r="4" spans="1:19">
      <c r="A4" s="10">
        <v>190</v>
      </c>
      <c r="B4" t="s">
        <v>21</v>
      </c>
      <c r="C4" t="s">
        <v>15</v>
      </c>
      <c r="D4" t="s">
        <v>16</v>
      </c>
      <c r="E4" s="7">
        <v>67060190</v>
      </c>
      <c r="F4" s="8">
        <v>38961</v>
      </c>
      <c r="G4" s="8" t="s">
        <v>64</v>
      </c>
      <c r="H4" t="s">
        <v>17</v>
      </c>
      <c r="I4" s="4"/>
      <c r="J4" s="4"/>
      <c r="K4" s="5">
        <v>73</v>
      </c>
      <c r="L4" s="5">
        <v>42</v>
      </c>
      <c r="M4">
        <v>76</v>
      </c>
      <c r="N4">
        <v>72</v>
      </c>
      <c r="O4" s="10" t="s">
        <v>123</v>
      </c>
      <c r="P4">
        <f>_xlfn.COVARIANCE.S(M3:M61,N3:N61)</f>
        <v>1557.5821157217995</v>
      </c>
      <c r="Q4">
        <f>_xlfn.COVARIANCE.S(M8:M47,N8:N47)</f>
        <v>1396.2884615384617</v>
      </c>
      <c r="R4">
        <f>_xlfn.COVARIANCE.S(M48:M61,N48:N61)</f>
        <v>537.49450549450535</v>
      </c>
      <c r="S4">
        <f>_xlfn.COVARIANCE.S(M3:M7,N3:N7)</f>
        <v>590.5</v>
      </c>
    </row>
    <row r="5" spans="1:19">
      <c r="A5" s="10">
        <v>192</v>
      </c>
      <c r="B5" t="s">
        <v>22</v>
      </c>
      <c r="C5" t="s">
        <v>15</v>
      </c>
      <c r="D5" t="s">
        <v>16</v>
      </c>
      <c r="E5" s="7">
        <v>67060192</v>
      </c>
      <c r="F5" s="8">
        <v>38974</v>
      </c>
      <c r="G5" s="8" t="s">
        <v>64</v>
      </c>
      <c r="H5" t="s">
        <v>17</v>
      </c>
      <c r="I5" s="4"/>
      <c r="J5" s="4"/>
      <c r="K5" s="5">
        <v>75</v>
      </c>
      <c r="L5" s="5">
        <v>43</v>
      </c>
      <c r="M5">
        <v>135</v>
      </c>
      <c r="N5">
        <v>120</v>
      </c>
      <c r="O5" s="10" t="s">
        <v>121</v>
      </c>
      <c r="P5">
        <f>_xlfn.VAR.S(N3:N61)</f>
        <v>2133.1040327293981</v>
      </c>
      <c r="Q5">
        <f>_xlfn.VAR.S(N8:N47)</f>
        <v>2072.455769230769</v>
      </c>
      <c r="R5">
        <f>_xlfn.VAR.S(N48:N61)</f>
        <v>1332.1318681318685</v>
      </c>
      <c r="S5">
        <f>_xlfn.VAR.S(N3:N7)</f>
        <v>1098.7999999999993</v>
      </c>
    </row>
    <row r="6" spans="1:19">
      <c r="A6" s="10">
        <v>212</v>
      </c>
      <c r="B6" t="s">
        <v>24</v>
      </c>
      <c r="C6" t="s">
        <v>15</v>
      </c>
      <c r="D6" t="s">
        <v>16</v>
      </c>
      <c r="E6" s="7">
        <v>67078212</v>
      </c>
      <c r="F6" s="8">
        <v>39115</v>
      </c>
      <c r="G6" s="8" t="s">
        <v>64</v>
      </c>
      <c r="H6" t="s">
        <v>17</v>
      </c>
      <c r="I6" s="4"/>
      <c r="J6" s="4"/>
      <c r="K6" s="5">
        <v>73</v>
      </c>
      <c r="L6" s="5">
        <v>44</v>
      </c>
      <c r="M6">
        <v>98</v>
      </c>
      <c r="N6">
        <v>82</v>
      </c>
      <c r="O6" s="10" t="s">
        <v>122</v>
      </c>
      <c r="P6">
        <f>_xlfn.VAR.S(M3:M61)</f>
        <v>2732.2700175336063</v>
      </c>
      <c r="Q6">
        <f>_xlfn.VAR.S(M8:M47)</f>
        <v>2630.7051282051284</v>
      </c>
      <c r="R6">
        <f>_xlfn.VAR.S(M48:M61)</f>
        <v>1498.3736263736255</v>
      </c>
      <c r="S6">
        <f>_xlfn.VAR.S(M3:M7)</f>
        <v>596.5</v>
      </c>
    </row>
    <row r="7" spans="1:19">
      <c r="A7" s="10">
        <v>807</v>
      </c>
      <c r="B7" t="s">
        <v>70</v>
      </c>
      <c r="C7" t="s">
        <v>15</v>
      </c>
      <c r="D7" t="s">
        <v>16</v>
      </c>
      <c r="E7" s="7">
        <v>113486407</v>
      </c>
      <c r="F7" s="8">
        <v>37745</v>
      </c>
      <c r="G7" s="8" t="s">
        <v>64</v>
      </c>
      <c r="H7" t="s">
        <v>17</v>
      </c>
      <c r="I7" s="4"/>
      <c r="J7" s="4"/>
      <c r="K7" s="5">
        <v>72</v>
      </c>
      <c r="L7" s="5">
        <v>42</v>
      </c>
      <c r="M7">
        <v>75</v>
      </c>
      <c r="N7">
        <v>60</v>
      </c>
      <c r="O7" s="10" t="s">
        <v>124</v>
      </c>
      <c r="P7">
        <f>CORREL(M3:M61,N3:N61)</f>
        <v>0.64518331159818021</v>
      </c>
      <c r="Q7">
        <f>CORREL(M8:M47,N8:N47)</f>
        <v>0.59799345158888395</v>
      </c>
      <c r="R7">
        <f>CORREL(M48:M61,N48:N61)</f>
        <v>0.38044366781717925</v>
      </c>
      <c r="S7">
        <f>CORREL(M3:M7,N3:N7)</f>
        <v>0.72938252259313874</v>
      </c>
    </row>
    <row r="8" spans="1:19">
      <c r="A8" s="10">
        <v>174</v>
      </c>
      <c r="B8" t="s">
        <v>18</v>
      </c>
      <c r="C8" t="s">
        <v>15</v>
      </c>
      <c r="D8" t="s">
        <v>16</v>
      </c>
      <c r="E8" s="7">
        <v>67060174</v>
      </c>
      <c r="F8" s="8">
        <v>38875</v>
      </c>
      <c r="G8" s="8" t="s">
        <v>64</v>
      </c>
      <c r="H8" t="s">
        <v>19</v>
      </c>
      <c r="I8" s="4">
        <v>1.2</v>
      </c>
      <c r="J8" s="4">
        <v>1.4</v>
      </c>
      <c r="K8" s="5">
        <v>77</v>
      </c>
      <c r="L8" s="5">
        <v>54</v>
      </c>
      <c r="M8">
        <v>49</v>
      </c>
      <c r="N8">
        <v>137</v>
      </c>
      <c r="O8" s="10" t="s">
        <v>125</v>
      </c>
    </row>
    <row r="9" spans="1:19">
      <c r="A9" s="10">
        <v>179</v>
      </c>
      <c r="B9" t="s">
        <v>20</v>
      </c>
      <c r="C9" t="s">
        <v>15</v>
      </c>
      <c r="D9" t="s">
        <v>16</v>
      </c>
      <c r="E9" s="7">
        <v>67060179</v>
      </c>
      <c r="F9" s="8">
        <v>38912</v>
      </c>
      <c r="G9" s="8" t="s">
        <v>64</v>
      </c>
      <c r="H9" t="s">
        <v>19</v>
      </c>
      <c r="I9" s="4">
        <v>0.9</v>
      </c>
      <c r="J9" s="4">
        <v>0.9</v>
      </c>
      <c r="K9" s="5">
        <v>76</v>
      </c>
      <c r="L9" s="5">
        <v>54</v>
      </c>
      <c r="M9">
        <v>45</v>
      </c>
      <c r="N9">
        <v>74</v>
      </c>
      <c r="O9" s="10" t="s">
        <v>126</v>
      </c>
      <c r="P9">
        <f>P4/P5</f>
        <v>0.73019510151542222</v>
      </c>
      <c r="Q9">
        <f>Q4/Q5</f>
        <v>0.67373619368326521</v>
      </c>
      <c r="R9">
        <f>R4/R5</f>
        <v>0.40348445852306453</v>
      </c>
      <c r="S9">
        <f>S4/S5</f>
        <v>0.53740444120859154</v>
      </c>
    </row>
    <row r="10" spans="1:19">
      <c r="A10" s="10">
        <v>209</v>
      </c>
      <c r="B10" t="s">
        <v>23</v>
      </c>
      <c r="C10" t="s">
        <v>15</v>
      </c>
      <c r="D10" t="s">
        <v>16</v>
      </c>
      <c r="E10" s="7">
        <v>67078209</v>
      </c>
      <c r="F10" s="8">
        <v>39105</v>
      </c>
      <c r="G10" s="8" t="s">
        <v>64</v>
      </c>
      <c r="H10" t="s">
        <v>19</v>
      </c>
      <c r="I10" s="4">
        <v>1.1000000000000001</v>
      </c>
      <c r="J10" s="4">
        <v>0.9</v>
      </c>
      <c r="K10" s="5">
        <v>76</v>
      </c>
      <c r="L10" s="5">
        <v>51</v>
      </c>
      <c r="M10">
        <v>37</v>
      </c>
      <c r="N10">
        <v>-9</v>
      </c>
    </row>
    <row r="11" spans="1:19">
      <c r="A11" s="10">
        <v>213</v>
      </c>
      <c r="B11" t="s">
        <v>25</v>
      </c>
      <c r="C11" t="s">
        <v>15</v>
      </c>
      <c r="D11" t="s">
        <v>16</v>
      </c>
      <c r="E11" s="7">
        <v>67078213</v>
      </c>
      <c r="F11" s="8">
        <v>39117</v>
      </c>
      <c r="G11" s="8" t="s">
        <v>64</v>
      </c>
      <c r="H11" t="s">
        <v>19</v>
      </c>
      <c r="I11" s="4">
        <v>1.1000000000000001</v>
      </c>
      <c r="J11" s="4">
        <v>1</v>
      </c>
      <c r="K11" s="5">
        <v>76</v>
      </c>
      <c r="L11" s="5">
        <v>53</v>
      </c>
      <c r="M11">
        <v>26</v>
      </c>
      <c r="N11">
        <v>47</v>
      </c>
    </row>
    <row r="12" spans="1:19">
      <c r="A12" s="10">
        <v>234</v>
      </c>
      <c r="B12" t="s">
        <v>26</v>
      </c>
      <c r="C12" t="s">
        <v>15</v>
      </c>
      <c r="D12" t="s">
        <v>16</v>
      </c>
      <c r="E12" s="7">
        <v>67078234</v>
      </c>
      <c r="F12" s="8">
        <v>39209</v>
      </c>
      <c r="G12" s="8" t="s">
        <v>64</v>
      </c>
      <c r="H12" t="s">
        <v>19</v>
      </c>
      <c r="I12" s="4">
        <v>1.8</v>
      </c>
      <c r="J12" s="4">
        <v>1.4</v>
      </c>
      <c r="K12" s="5">
        <v>78</v>
      </c>
      <c r="L12" s="5">
        <v>52</v>
      </c>
      <c r="M12">
        <v>105</v>
      </c>
      <c r="N12">
        <v>92</v>
      </c>
    </row>
    <row r="13" spans="1:19">
      <c r="A13" s="10">
        <v>238</v>
      </c>
      <c r="B13" t="s">
        <v>27</v>
      </c>
      <c r="C13" t="s">
        <v>15</v>
      </c>
      <c r="D13" t="s">
        <v>16</v>
      </c>
      <c r="E13" s="7">
        <v>67078238</v>
      </c>
      <c r="F13" s="8">
        <v>39235</v>
      </c>
      <c r="G13" s="8" t="s">
        <v>64</v>
      </c>
      <c r="H13" t="s">
        <v>19</v>
      </c>
      <c r="I13" s="4">
        <v>1.3</v>
      </c>
      <c r="J13" s="4">
        <v>1.2</v>
      </c>
      <c r="K13" s="5">
        <v>75</v>
      </c>
      <c r="L13" s="5">
        <v>52</v>
      </c>
      <c r="M13">
        <v>55</v>
      </c>
      <c r="N13">
        <v>95</v>
      </c>
    </row>
    <row r="14" spans="1:19">
      <c r="A14" s="10">
        <v>241</v>
      </c>
      <c r="B14" t="s">
        <v>28</v>
      </c>
      <c r="C14" t="s">
        <v>15</v>
      </c>
      <c r="D14" t="s">
        <v>16</v>
      </c>
      <c r="E14" s="7">
        <v>67078241</v>
      </c>
      <c r="F14" s="8">
        <v>39250</v>
      </c>
      <c r="G14" s="8" t="s">
        <v>64</v>
      </c>
      <c r="H14" t="s">
        <v>19</v>
      </c>
      <c r="I14" s="4">
        <v>1.4</v>
      </c>
      <c r="J14" s="4">
        <v>1.1000000000000001</v>
      </c>
      <c r="K14" s="5">
        <v>77</v>
      </c>
      <c r="L14" s="5">
        <v>51</v>
      </c>
      <c r="M14">
        <v>126</v>
      </c>
      <c r="N14">
        <v>103</v>
      </c>
    </row>
    <row r="15" spans="1:19">
      <c r="A15" s="10">
        <v>243</v>
      </c>
      <c r="B15" t="s">
        <v>29</v>
      </c>
      <c r="C15" t="s">
        <v>15</v>
      </c>
      <c r="D15" t="s">
        <v>16</v>
      </c>
      <c r="E15" s="7">
        <v>67078243</v>
      </c>
      <c r="F15" s="8">
        <v>39270</v>
      </c>
      <c r="G15" s="8" t="s">
        <v>64</v>
      </c>
      <c r="H15" t="s">
        <v>19</v>
      </c>
      <c r="I15" s="4">
        <v>0.2</v>
      </c>
      <c r="J15" s="4">
        <v>0.1</v>
      </c>
      <c r="K15" s="5">
        <v>73</v>
      </c>
      <c r="L15" s="5">
        <v>51</v>
      </c>
      <c r="M15">
        <v>110</v>
      </c>
      <c r="N15">
        <v>73</v>
      </c>
    </row>
    <row r="16" spans="1:19">
      <c r="A16" s="10">
        <v>248</v>
      </c>
      <c r="B16" t="s">
        <v>30</v>
      </c>
      <c r="C16" t="s">
        <v>15</v>
      </c>
      <c r="D16" t="s">
        <v>16</v>
      </c>
      <c r="E16" s="7">
        <v>67078248</v>
      </c>
      <c r="F16" s="8">
        <v>39294</v>
      </c>
      <c r="G16" s="8" t="s">
        <v>64</v>
      </c>
      <c r="H16" t="s">
        <v>19</v>
      </c>
      <c r="I16" s="4">
        <v>1.3</v>
      </c>
      <c r="J16" s="4">
        <v>1.1000000000000001</v>
      </c>
      <c r="K16" s="5">
        <v>76</v>
      </c>
      <c r="L16" s="5">
        <v>52</v>
      </c>
      <c r="M16">
        <v>52</v>
      </c>
      <c r="N16">
        <v>81</v>
      </c>
    </row>
    <row r="17" spans="1:14">
      <c r="A17" s="10">
        <v>259</v>
      </c>
      <c r="B17" t="s">
        <v>31</v>
      </c>
      <c r="C17" t="s">
        <v>15</v>
      </c>
      <c r="D17" t="s">
        <v>16</v>
      </c>
      <c r="E17" s="7">
        <v>67078259</v>
      </c>
      <c r="F17" s="8">
        <v>39335</v>
      </c>
      <c r="G17" s="8" t="s">
        <v>64</v>
      </c>
      <c r="H17" t="s">
        <v>19</v>
      </c>
      <c r="I17" s="4">
        <v>1</v>
      </c>
      <c r="J17" s="4">
        <v>0.7</v>
      </c>
      <c r="K17" s="5">
        <v>74</v>
      </c>
      <c r="L17" s="5">
        <v>50</v>
      </c>
      <c r="M17">
        <v>-44</v>
      </c>
      <c r="N17">
        <v>-50</v>
      </c>
    </row>
    <row r="18" spans="1:14">
      <c r="A18" s="10">
        <v>273</v>
      </c>
      <c r="B18" t="s">
        <v>32</v>
      </c>
      <c r="C18" t="s">
        <v>15</v>
      </c>
      <c r="D18" t="s">
        <v>16</v>
      </c>
      <c r="E18" s="7">
        <v>67078273</v>
      </c>
      <c r="F18" s="8">
        <v>39392</v>
      </c>
      <c r="G18" s="8" t="s">
        <v>64</v>
      </c>
      <c r="H18" t="s">
        <v>19</v>
      </c>
      <c r="I18" s="4">
        <v>0.8</v>
      </c>
      <c r="J18" s="4">
        <v>1.1000000000000001</v>
      </c>
      <c r="K18" s="5">
        <v>72</v>
      </c>
      <c r="L18" s="5">
        <v>49</v>
      </c>
      <c r="M18">
        <v>-26</v>
      </c>
      <c r="N18">
        <v>-8</v>
      </c>
    </row>
    <row r="19" spans="1:14">
      <c r="A19" s="10">
        <v>275</v>
      </c>
      <c r="B19" t="s">
        <v>33</v>
      </c>
      <c r="C19" t="s">
        <v>15</v>
      </c>
      <c r="D19" t="s">
        <v>16</v>
      </c>
      <c r="E19" s="7">
        <v>67078275</v>
      </c>
      <c r="F19" s="8">
        <v>39410</v>
      </c>
      <c r="G19" s="8" t="s">
        <v>64</v>
      </c>
      <c r="H19" t="s">
        <v>19</v>
      </c>
      <c r="I19" s="4">
        <v>1.3</v>
      </c>
      <c r="J19" s="4">
        <v>1.2</v>
      </c>
      <c r="K19" s="5">
        <v>75</v>
      </c>
      <c r="L19" s="5">
        <v>51</v>
      </c>
      <c r="M19">
        <v>103</v>
      </c>
      <c r="N19">
        <v>82</v>
      </c>
    </row>
    <row r="20" spans="1:14">
      <c r="A20" s="10">
        <v>277</v>
      </c>
      <c r="B20" t="s">
        <v>34</v>
      </c>
      <c r="C20" t="s">
        <v>15</v>
      </c>
      <c r="D20" t="s">
        <v>16</v>
      </c>
      <c r="E20" s="7">
        <v>67078277</v>
      </c>
      <c r="F20" s="8">
        <v>39429</v>
      </c>
      <c r="G20" s="8" t="s">
        <v>64</v>
      </c>
      <c r="H20" t="s">
        <v>19</v>
      </c>
      <c r="I20" s="4">
        <v>1.3</v>
      </c>
      <c r="J20" s="4">
        <v>1</v>
      </c>
      <c r="K20" s="5">
        <v>73</v>
      </c>
      <c r="L20" s="5">
        <v>48</v>
      </c>
      <c r="M20">
        <v>1</v>
      </c>
      <c r="N20">
        <v>-59</v>
      </c>
    </row>
    <row r="21" spans="1:14">
      <c r="A21" s="10">
        <v>283</v>
      </c>
      <c r="B21" t="s">
        <v>35</v>
      </c>
      <c r="C21" t="s">
        <v>15</v>
      </c>
      <c r="D21" t="s">
        <v>16</v>
      </c>
      <c r="E21" s="7">
        <v>67078283</v>
      </c>
      <c r="F21" s="8">
        <v>39467</v>
      </c>
      <c r="G21" s="8" t="s">
        <v>64</v>
      </c>
      <c r="H21" t="s">
        <v>19</v>
      </c>
      <c r="I21" s="4">
        <v>1</v>
      </c>
      <c r="J21" s="4">
        <v>1.1000000000000001</v>
      </c>
      <c r="K21" s="5">
        <v>73</v>
      </c>
      <c r="L21" s="5">
        <v>47</v>
      </c>
      <c r="M21">
        <v>-53</v>
      </c>
      <c r="N21">
        <v>-9</v>
      </c>
    </row>
    <row r="22" spans="1:14">
      <c r="A22" s="10">
        <v>285</v>
      </c>
      <c r="B22" t="s">
        <v>36</v>
      </c>
      <c r="C22" t="s">
        <v>15</v>
      </c>
      <c r="D22" t="s">
        <v>16</v>
      </c>
      <c r="E22" s="7">
        <v>67078285</v>
      </c>
      <c r="F22" s="8">
        <v>39483</v>
      </c>
      <c r="G22" s="8" t="s">
        <v>64</v>
      </c>
      <c r="H22" t="s">
        <v>19</v>
      </c>
      <c r="I22" s="4">
        <v>0.2</v>
      </c>
      <c r="J22" s="4">
        <v>0.2</v>
      </c>
      <c r="K22" s="5">
        <v>70</v>
      </c>
      <c r="L22" s="5">
        <v>49</v>
      </c>
      <c r="M22">
        <v>49</v>
      </c>
      <c r="N22">
        <v>54</v>
      </c>
    </row>
    <row r="23" spans="1:14">
      <c r="A23" s="10">
        <v>291</v>
      </c>
      <c r="B23" t="s">
        <v>37</v>
      </c>
      <c r="C23" t="s">
        <v>15</v>
      </c>
      <c r="D23" t="s">
        <v>16</v>
      </c>
      <c r="E23" s="7">
        <v>67078291</v>
      </c>
      <c r="F23" s="8">
        <v>39537</v>
      </c>
      <c r="G23" s="8" t="s">
        <v>64</v>
      </c>
      <c r="H23" t="s">
        <v>19</v>
      </c>
      <c r="I23" s="4">
        <v>1.2</v>
      </c>
      <c r="J23" s="4">
        <v>1.3</v>
      </c>
      <c r="K23" s="5">
        <v>76</v>
      </c>
      <c r="L23" s="5">
        <v>51</v>
      </c>
      <c r="M23">
        <v>44</v>
      </c>
      <c r="N23">
        <v>29</v>
      </c>
    </row>
    <row r="24" spans="1:14">
      <c r="A24" s="10">
        <v>294</v>
      </c>
      <c r="B24" t="s">
        <v>38</v>
      </c>
      <c r="C24" t="s">
        <v>15</v>
      </c>
      <c r="D24" t="s">
        <v>16</v>
      </c>
      <c r="E24" s="7">
        <v>67078294</v>
      </c>
      <c r="F24" s="8">
        <v>39549</v>
      </c>
      <c r="G24" s="8" t="s">
        <v>64</v>
      </c>
      <c r="H24" t="s">
        <v>19</v>
      </c>
      <c r="I24" s="4">
        <v>1.2</v>
      </c>
      <c r="J24" s="4">
        <v>1.2</v>
      </c>
      <c r="K24" s="5">
        <v>74</v>
      </c>
      <c r="L24" s="5">
        <v>49</v>
      </c>
      <c r="M24">
        <v>62</v>
      </c>
      <c r="N24">
        <v>45</v>
      </c>
    </row>
    <row r="25" spans="1:14">
      <c r="A25" s="10">
        <v>296</v>
      </c>
      <c r="B25" t="s">
        <v>39</v>
      </c>
      <c r="C25" t="s">
        <v>15</v>
      </c>
      <c r="D25" t="s">
        <v>16</v>
      </c>
      <c r="E25" s="7">
        <v>67078296</v>
      </c>
      <c r="F25" s="8">
        <v>39569</v>
      </c>
      <c r="G25" s="8" t="s">
        <v>64</v>
      </c>
      <c r="H25" t="s">
        <v>19</v>
      </c>
      <c r="I25" s="4">
        <v>2</v>
      </c>
      <c r="J25" s="4">
        <v>1.2</v>
      </c>
      <c r="K25" s="5">
        <v>74</v>
      </c>
      <c r="L25" s="5">
        <v>42</v>
      </c>
      <c r="M25">
        <v>102</v>
      </c>
      <c r="N25">
        <v>45</v>
      </c>
    </row>
    <row r="26" spans="1:14">
      <c r="A26" s="10">
        <v>304</v>
      </c>
      <c r="B26" t="s">
        <v>40</v>
      </c>
      <c r="C26" t="s">
        <v>15</v>
      </c>
      <c r="D26" t="s">
        <v>16</v>
      </c>
      <c r="E26" s="7">
        <v>67085304</v>
      </c>
      <c r="F26" s="8">
        <v>39586</v>
      </c>
      <c r="G26" s="8" t="s">
        <v>64</v>
      </c>
      <c r="H26" t="s">
        <v>19</v>
      </c>
      <c r="I26" s="4">
        <v>1.7</v>
      </c>
      <c r="J26" s="4">
        <v>0.8</v>
      </c>
      <c r="K26" s="5">
        <v>74</v>
      </c>
      <c r="L26" s="5">
        <v>42</v>
      </c>
      <c r="M26">
        <v>101</v>
      </c>
      <c r="N26">
        <v>22</v>
      </c>
    </row>
    <row r="27" spans="1:14">
      <c r="A27" s="10">
        <v>322</v>
      </c>
      <c r="B27" t="s">
        <v>41</v>
      </c>
      <c r="C27" t="s">
        <v>15</v>
      </c>
      <c r="D27" t="s">
        <v>16</v>
      </c>
      <c r="E27" s="7">
        <v>67085322</v>
      </c>
      <c r="F27" s="8">
        <v>39659</v>
      </c>
      <c r="G27" s="8" t="s">
        <v>64</v>
      </c>
      <c r="H27" t="s">
        <v>19</v>
      </c>
      <c r="I27" s="4">
        <v>0.6</v>
      </c>
      <c r="J27" s="4">
        <v>0.7</v>
      </c>
      <c r="K27" s="5">
        <v>74</v>
      </c>
      <c r="L27" s="5">
        <v>46</v>
      </c>
      <c r="M27">
        <v>46</v>
      </c>
      <c r="N27">
        <v>41</v>
      </c>
    </row>
    <row r="28" spans="1:14">
      <c r="A28" s="10">
        <v>325</v>
      </c>
      <c r="B28" t="s">
        <v>42</v>
      </c>
      <c r="C28" t="s">
        <v>15</v>
      </c>
      <c r="D28" t="s">
        <v>16</v>
      </c>
      <c r="E28" s="7">
        <v>67085325</v>
      </c>
      <c r="F28" s="8">
        <v>39666</v>
      </c>
      <c r="G28" s="8" t="s">
        <v>64</v>
      </c>
      <c r="H28" t="s">
        <v>19</v>
      </c>
      <c r="I28" s="4">
        <v>1.3</v>
      </c>
      <c r="J28" s="4">
        <v>1.2</v>
      </c>
      <c r="K28" s="5">
        <v>75</v>
      </c>
      <c r="L28" s="5">
        <v>46</v>
      </c>
      <c r="M28">
        <v>109</v>
      </c>
      <c r="N28">
        <v>83</v>
      </c>
    </row>
    <row r="29" spans="1:14">
      <c r="A29" s="10">
        <v>326</v>
      </c>
      <c r="B29" t="s">
        <v>43</v>
      </c>
      <c r="C29" t="s">
        <v>15</v>
      </c>
      <c r="D29" t="s">
        <v>16</v>
      </c>
      <c r="E29" s="7">
        <v>67085326</v>
      </c>
      <c r="F29" s="8">
        <v>39668</v>
      </c>
      <c r="G29" s="8" t="s">
        <v>64</v>
      </c>
      <c r="H29" t="s">
        <v>19</v>
      </c>
      <c r="I29" s="4">
        <v>0.5</v>
      </c>
      <c r="J29" s="4">
        <v>1</v>
      </c>
      <c r="K29" s="5">
        <v>74</v>
      </c>
      <c r="L29" s="5">
        <v>49</v>
      </c>
      <c r="M29">
        <v>-4</v>
      </c>
      <c r="N29">
        <v>35</v>
      </c>
    </row>
    <row r="30" spans="1:14">
      <c r="A30" s="10">
        <v>332</v>
      </c>
      <c r="B30" t="s">
        <v>44</v>
      </c>
      <c r="C30" t="s">
        <v>15</v>
      </c>
      <c r="D30" t="s">
        <v>16</v>
      </c>
      <c r="E30" s="7">
        <v>67085332</v>
      </c>
      <c r="F30" s="8">
        <v>39688</v>
      </c>
      <c r="G30" s="8" t="s">
        <v>64</v>
      </c>
      <c r="H30" t="s">
        <v>19</v>
      </c>
      <c r="I30" s="4">
        <v>1.2</v>
      </c>
      <c r="J30" s="4">
        <v>1</v>
      </c>
      <c r="K30" s="5">
        <v>74</v>
      </c>
      <c r="L30" s="5">
        <v>49</v>
      </c>
      <c r="M30">
        <v>66</v>
      </c>
      <c r="N30">
        <v>68</v>
      </c>
    </row>
    <row r="31" spans="1:14">
      <c r="A31" s="10">
        <v>333</v>
      </c>
      <c r="B31" t="s">
        <v>45</v>
      </c>
      <c r="C31" t="s">
        <v>15</v>
      </c>
      <c r="D31" t="s">
        <v>16</v>
      </c>
      <c r="E31" s="7">
        <v>67085333</v>
      </c>
      <c r="F31" s="8">
        <v>39691</v>
      </c>
      <c r="G31" s="8" t="s">
        <v>64</v>
      </c>
      <c r="H31" t="s">
        <v>19</v>
      </c>
      <c r="I31" s="4">
        <v>0.3</v>
      </c>
      <c r="J31" s="4">
        <v>0.5</v>
      </c>
      <c r="K31" s="5">
        <v>73</v>
      </c>
      <c r="L31" s="5">
        <v>39</v>
      </c>
      <c r="M31">
        <v>56</v>
      </c>
      <c r="N31">
        <v>43</v>
      </c>
    </row>
    <row r="32" spans="1:14">
      <c r="A32" s="10">
        <v>338</v>
      </c>
      <c r="B32" t="s">
        <v>46</v>
      </c>
      <c r="C32" t="s">
        <v>15</v>
      </c>
      <c r="D32" t="s">
        <v>16</v>
      </c>
      <c r="E32" s="7">
        <v>67085338</v>
      </c>
      <c r="F32" s="8">
        <v>39706</v>
      </c>
      <c r="G32" s="8" t="s">
        <v>64</v>
      </c>
      <c r="H32" t="s">
        <v>19</v>
      </c>
      <c r="I32" s="4">
        <v>1.9</v>
      </c>
      <c r="J32" s="4">
        <v>1.5</v>
      </c>
      <c r="K32" s="5">
        <v>74</v>
      </c>
      <c r="L32" s="5">
        <v>46</v>
      </c>
      <c r="M32">
        <v>42</v>
      </c>
      <c r="N32">
        <v>43</v>
      </c>
    </row>
    <row r="33" spans="1:14">
      <c r="A33" s="10">
        <v>348</v>
      </c>
      <c r="B33" t="s">
        <v>47</v>
      </c>
      <c r="C33" t="s">
        <v>15</v>
      </c>
      <c r="D33" t="s">
        <v>16</v>
      </c>
      <c r="E33" s="7">
        <v>67085348</v>
      </c>
      <c r="F33" s="8">
        <v>39783</v>
      </c>
      <c r="G33" s="8" t="s">
        <v>64</v>
      </c>
      <c r="H33" t="s">
        <v>19</v>
      </c>
      <c r="I33" s="4">
        <v>0.9</v>
      </c>
      <c r="J33" s="4">
        <v>1.2</v>
      </c>
      <c r="K33" s="5">
        <v>75</v>
      </c>
      <c r="L33" s="5">
        <v>45</v>
      </c>
      <c r="M33">
        <v>-33</v>
      </c>
      <c r="N33">
        <v>5</v>
      </c>
    </row>
    <row r="34" spans="1:14">
      <c r="A34" s="10">
        <v>350</v>
      </c>
      <c r="B34" t="s">
        <v>48</v>
      </c>
      <c r="C34" t="s">
        <v>15</v>
      </c>
      <c r="D34" t="s">
        <v>16</v>
      </c>
      <c r="E34" s="7">
        <v>67085350</v>
      </c>
      <c r="F34" s="8">
        <v>39790</v>
      </c>
      <c r="G34" s="8" t="s">
        <v>64</v>
      </c>
      <c r="H34" t="s">
        <v>19</v>
      </c>
      <c r="I34" s="4">
        <v>1.4</v>
      </c>
      <c r="J34" s="4">
        <v>1.6</v>
      </c>
      <c r="K34" s="5">
        <v>74</v>
      </c>
      <c r="L34" s="5">
        <v>46</v>
      </c>
      <c r="M34">
        <v>5</v>
      </c>
      <c r="N34">
        <v>26</v>
      </c>
    </row>
    <row r="35" spans="1:14">
      <c r="A35" s="10">
        <v>354</v>
      </c>
      <c r="B35" t="s">
        <v>49</v>
      </c>
      <c r="C35" t="s">
        <v>15</v>
      </c>
      <c r="D35" t="s">
        <v>16</v>
      </c>
      <c r="E35" s="7">
        <v>67085354</v>
      </c>
      <c r="F35" s="8">
        <v>39825</v>
      </c>
      <c r="G35" s="8" t="s">
        <v>64</v>
      </c>
      <c r="H35" t="s">
        <v>19</v>
      </c>
      <c r="I35" s="4">
        <v>1</v>
      </c>
      <c r="J35" s="4">
        <v>1.2</v>
      </c>
      <c r="K35" s="5">
        <v>73</v>
      </c>
      <c r="L35" s="5">
        <v>46</v>
      </c>
      <c r="M35">
        <v>77</v>
      </c>
      <c r="N35">
        <v>85</v>
      </c>
    </row>
    <row r="36" spans="1:14">
      <c r="A36" s="10">
        <v>355</v>
      </c>
      <c r="B36" t="s">
        <v>50</v>
      </c>
      <c r="C36" t="s">
        <v>15</v>
      </c>
      <c r="D36" t="s">
        <v>16</v>
      </c>
      <c r="E36" s="7">
        <v>67085355</v>
      </c>
      <c r="F36" s="8">
        <v>39836</v>
      </c>
      <c r="G36" s="8" t="s">
        <v>64</v>
      </c>
      <c r="H36" t="s">
        <v>19</v>
      </c>
      <c r="I36" s="4">
        <v>1.6</v>
      </c>
      <c r="J36" s="4">
        <v>1.2</v>
      </c>
      <c r="K36" s="5">
        <v>74</v>
      </c>
      <c r="L36" s="5">
        <v>47</v>
      </c>
      <c r="M36">
        <v>54</v>
      </c>
      <c r="N36">
        <v>9</v>
      </c>
    </row>
    <row r="37" spans="1:14">
      <c r="A37" s="10">
        <v>356</v>
      </c>
      <c r="B37" t="s">
        <v>51</v>
      </c>
      <c r="C37" t="s">
        <v>15</v>
      </c>
      <c r="D37" t="s">
        <v>16</v>
      </c>
      <c r="E37" s="7">
        <v>67085356</v>
      </c>
      <c r="F37" s="8">
        <v>39837</v>
      </c>
      <c r="G37" s="8" t="s">
        <v>64</v>
      </c>
      <c r="H37" t="s">
        <v>19</v>
      </c>
      <c r="I37" s="4">
        <v>1.3</v>
      </c>
      <c r="J37" s="4">
        <v>1.2</v>
      </c>
      <c r="K37" s="5">
        <v>73</v>
      </c>
      <c r="L37" s="5">
        <v>43</v>
      </c>
      <c r="M37">
        <v>150</v>
      </c>
      <c r="N37">
        <v>34</v>
      </c>
    </row>
    <row r="38" spans="1:14">
      <c r="A38" s="10">
        <v>361</v>
      </c>
      <c r="B38" t="s">
        <v>52</v>
      </c>
      <c r="C38" t="s">
        <v>15</v>
      </c>
      <c r="D38" t="s">
        <v>16</v>
      </c>
      <c r="E38" s="7">
        <v>67085361</v>
      </c>
      <c r="F38" s="8">
        <v>39861</v>
      </c>
      <c r="G38" s="8" t="s">
        <v>64</v>
      </c>
      <c r="H38" t="s">
        <v>19</v>
      </c>
      <c r="I38" s="4">
        <v>1.8</v>
      </c>
      <c r="J38" s="4">
        <v>0.9</v>
      </c>
      <c r="K38" s="5">
        <v>73</v>
      </c>
      <c r="L38" s="5">
        <v>44</v>
      </c>
      <c r="M38">
        <v>88</v>
      </c>
      <c r="N38">
        <v>65</v>
      </c>
    </row>
    <row r="39" spans="1:14">
      <c r="A39" s="10">
        <v>368</v>
      </c>
      <c r="B39" t="s">
        <v>53</v>
      </c>
      <c r="C39" t="s">
        <v>15</v>
      </c>
      <c r="D39" t="s">
        <v>16</v>
      </c>
      <c r="E39" s="7">
        <v>67085368</v>
      </c>
      <c r="F39" s="8">
        <v>39896</v>
      </c>
      <c r="G39" s="8" t="s">
        <v>64</v>
      </c>
      <c r="H39" t="s">
        <v>19</v>
      </c>
      <c r="I39" s="4">
        <v>1</v>
      </c>
      <c r="J39" s="4">
        <v>0.7</v>
      </c>
      <c r="K39" s="5">
        <v>73</v>
      </c>
      <c r="L39" s="5">
        <v>39</v>
      </c>
      <c r="M39">
        <v>129</v>
      </c>
      <c r="N39">
        <v>96</v>
      </c>
    </row>
    <row r="40" spans="1:14">
      <c r="A40" s="10">
        <v>373</v>
      </c>
      <c r="B40" t="s">
        <v>54</v>
      </c>
      <c r="C40" t="s">
        <v>15</v>
      </c>
      <c r="D40" t="s">
        <v>16</v>
      </c>
      <c r="E40" s="7">
        <v>67085373</v>
      </c>
      <c r="F40" s="8">
        <v>39918</v>
      </c>
      <c r="G40" s="8" t="s">
        <v>64</v>
      </c>
      <c r="H40" t="s">
        <v>19</v>
      </c>
      <c r="I40" s="4">
        <v>1.4</v>
      </c>
      <c r="J40" s="4">
        <v>1.4</v>
      </c>
      <c r="K40" s="5">
        <v>74</v>
      </c>
      <c r="L40" s="5">
        <v>45</v>
      </c>
      <c r="M40">
        <v>55</v>
      </c>
      <c r="N40">
        <v>37</v>
      </c>
    </row>
    <row r="41" spans="1:14">
      <c r="A41" s="10">
        <v>376</v>
      </c>
      <c r="B41" t="s">
        <v>55</v>
      </c>
      <c r="C41" t="s">
        <v>15</v>
      </c>
      <c r="D41" t="s">
        <v>16</v>
      </c>
      <c r="E41" s="7">
        <v>67085376</v>
      </c>
      <c r="F41" s="8">
        <v>39927</v>
      </c>
      <c r="G41" s="8" t="s">
        <v>64</v>
      </c>
      <c r="H41" t="s">
        <v>19</v>
      </c>
      <c r="I41" s="4">
        <v>1.7</v>
      </c>
      <c r="J41" s="4">
        <v>1.6</v>
      </c>
      <c r="K41" s="5">
        <v>73</v>
      </c>
      <c r="L41" s="5">
        <v>45</v>
      </c>
      <c r="M41">
        <v>140</v>
      </c>
      <c r="N41">
        <v>103</v>
      </c>
    </row>
    <row r="42" spans="1:14">
      <c r="A42" s="10">
        <v>378</v>
      </c>
      <c r="B42" t="s">
        <v>56</v>
      </c>
      <c r="C42" t="s">
        <v>15</v>
      </c>
      <c r="D42" t="s">
        <v>16</v>
      </c>
      <c r="E42" s="7">
        <v>67085378</v>
      </c>
      <c r="F42" s="8">
        <v>39939</v>
      </c>
      <c r="G42" s="8" t="s">
        <v>64</v>
      </c>
      <c r="H42" t="s">
        <v>19</v>
      </c>
      <c r="I42" s="4">
        <v>0.9</v>
      </c>
      <c r="J42" s="4">
        <v>1</v>
      </c>
      <c r="K42" s="5">
        <v>70</v>
      </c>
      <c r="L42" s="5">
        <v>46</v>
      </c>
      <c r="M42">
        <v>48</v>
      </c>
      <c r="N42">
        <v>65</v>
      </c>
    </row>
    <row r="43" spans="1:14">
      <c r="A43" s="10">
        <v>379</v>
      </c>
      <c r="B43" t="s">
        <v>57</v>
      </c>
      <c r="C43" t="s">
        <v>15</v>
      </c>
      <c r="D43" t="s">
        <v>16</v>
      </c>
      <c r="E43" s="7">
        <v>67085379</v>
      </c>
      <c r="F43" s="8">
        <v>39945</v>
      </c>
      <c r="G43" s="8" t="s">
        <v>64</v>
      </c>
      <c r="H43" t="s">
        <v>19</v>
      </c>
      <c r="I43" s="4">
        <v>0.8</v>
      </c>
      <c r="J43" s="4">
        <v>0.7</v>
      </c>
      <c r="K43" s="5">
        <v>74</v>
      </c>
      <c r="L43" s="5">
        <v>41</v>
      </c>
      <c r="M43">
        <v>-11</v>
      </c>
      <c r="N43">
        <v>-8</v>
      </c>
    </row>
    <row r="44" spans="1:14">
      <c r="A44" s="10">
        <v>382</v>
      </c>
      <c r="B44" t="s">
        <v>58</v>
      </c>
      <c r="C44" t="s">
        <v>15</v>
      </c>
      <c r="D44" t="s">
        <v>16</v>
      </c>
      <c r="E44" s="7">
        <v>67085382</v>
      </c>
      <c r="F44" s="8">
        <v>39956</v>
      </c>
      <c r="G44" s="8" t="s">
        <v>64</v>
      </c>
      <c r="H44" t="s">
        <v>19</v>
      </c>
      <c r="I44" s="4">
        <v>0.4</v>
      </c>
      <c r="J44" s="4">
        <v>0.8</v>
      </c>
      <c r="K44" s="5">
        <v>75</v>
      </c>
      <c r="L44" s="5">
        <v>44</v>
      </c>
      <c r="M44">
        <v>12</v>
      </c>
      <c r="N44">
        <v>39</v>
      </c>
    </row>
    <row r="45" spans="1:14">
      <c r="A45" s="10">
        <v>387</v>
      </c>
      <c r="B45" t="s">
        <v>61</v>
      </c>
      <c r="C45" t="s">
        <v>15</v>
      </c>
      <c r="D45" t="s">
        <v>16</v>
      </c>
      <c r="E45" s="7">
        <v>67085387</v>
      </c>
      <c r="F45" s="8">
        <v>40011</v>
      </c>
      <c r="G45" s="8" t="s">
        <v>64</v>
      </c>
      <c r="H45" t="s">
        <v>19</v>
      </c>
      <c r="I45" s="4">
        <v>1.3</v>
      </c>
      <c r="J45" s="4">
        <v>1.6</v>
      </c>
      <c r="K45" s="5">
        <v>72</v>
      </c>
      <c r="L45" s="5">
        <v>44</v>
      </c>
      <c r="M45">
        <v>53</v>
      </c>
      <c r="N45">
        <v>59</v>
      </c>
    </row>
    <row r="46" spans="1:14">
      <c r="A46" s="10">
        <v>891</v>
      </c>
      <c r="B46" t="s">
        <v>71</v>
      </c>
      <c r="C46" t="s">
        <v>15</v>
      </c>
      <c r="D46" t="s">
        <v>16</v>
      </c>
      <c r="E46" s="7">
        <v>114115980</v>
      </c>
      <c r="F46" s="8">
        <v>38226</v>
      </c>
      <c r="G46" s="8" t="s">
        <v>64</v>
      </c>
      <c r="H46" t="s">
        <v>19</v>
      </c>
      <c r="I46" s="4">
        <v>0.2</v>
      </c>
      <c r="J46" s="4">
        <v>-0.1</v>
      </c>
      <c r="K46" s="5">
        <v>69</v>
      </c>
      <c r="L46" s="5">
        <v>54</v>
      </c>
      <c r="M46">
        <v>-21</v>
      </c>
      <c r="N46">
        <v>94</v>
      </c>
    </row>
    <row r="47" spans="1:14">
      <c r="A47" s="10">
        <v>903</v>
      </c>
      <c r="B47" t="s">
        <v>72</v>
      </c>
      <c r="C47" t="s">
        <v>15</v>
      </c>
      <c r="D47" t="s">
        <v>16</v>
      </c>
      <c r="E47" s="7">
        <v>114302410</v>
      </c>
      <c r="F47" s="8">
        <v>38274</v>
      </c>
      <c r="G47" s="8" t="s">
        <v>64</v>
      </c>
      <c r="H47" t="s">
        <v>19</v>
      </c>
      <c r="I47" s="4">
        <v>1.3</v>
      </c>
      <c r="J47" s="4">
        <v>0.7</v>
      </c>
      <c r="K47" s="5">
        <v>77</v>
      </c>
      <c r="L47" s="5">
        <v>54</v>
      </c>
      <c r="M47">
        <v>85</v>
      </c>
      <c r="N47">
        <v>157</v>
      </c>
    </row>
    <row r="48" spans="1:14">
      <c r="A48" s="10">
        <v>385</v>
      </c>
      <c r="B48" t="s">
        <v>59</v>
      </c>
      <c r="C48" t="s">
        <v>15</v>
      </c>
      <c r="D48" t="s">
        <v>16</v>
      </c>
      <c r="E48" s="7">
        <v>67085385</v>
      </c>
      <c r="F48" s="8">
        <v>39981</v>
      </c>
      <c r="G48" s="8" t="s">
        <v>64</v>
      </c>
      <c r="H48" t="s">
        <v>60</v>
      </c>
      <c r="I48" s="4">
        <v>0.9</v>
      </c>
      <c r="J48" s="4">
        <v>0.8</v>
      </c>
      <c r="K48" s="5">
        <v>58</v>
      </c>
      <c r="L48" s="5">
        <v>44</v>
      </c>
      <c r="M48">
        <v>119</v>
      </c>
      <c r="N48">
        <v>50</v>
      </c>
    </row>
    <row r="49" spans="1:14">
      <c r="A49" s="10">
        <v>428</v>
      </c>
      <c r="B49" t="s">
        <v>62</v>
      </c>
      <c r="C49" t="s">
        <v>15</v>
      </c>
      <c r="D49" t="s">
        <v>16</v>
      </c>
      <c r="E49" s="7">
        <v>67108428</v>
      </c>
      <c r="F49" s="8">
        <v>40212</v>
      </c>
      <c r="G49" s="8" t="s">
        <v>64</v>
      </c>
      <c r="H49" t="s">
        <v>60</v>
      </c>
      <c r="I49" s="4">
        <v>1.3</v>
      </c>
      <c r="J49" s="4"/>
      <c r="K49" s="5">
        <v>46</v>
      </c>
      <c r="L49" s="5">
        <v>42</v>
      </c>
      <c r="M49">
        <v>152</v>
      </c>
      <c r="N49">
        <v>126</v>
      </c>
    </row>
    <row r="50" spans="1:14">
      <c r="A50" s="10">
        <v>429</v>
      </c>
      <c r="B50" s="9" t="s">
        <v>63</v>
      </c>
      <c r="C50" t="s">
        <v>15</v>
      </c>
      <c r="D50" t="s">
        <v>16</v>
      </c>
      <c r="E50" s="7">
        <v>57384598</v>
      </c>
      <c r="F50" s="8">
        <v>40228</v>
      </c>
      <c r="G50" s="8" t="s">
        <v>64</v>
      </c>
      <c r="H50" s="7" t="s">
        <v>60</v>
      </c>
      <c r="I50" s="4">
        <v>1.6</v>
      </c>
      <c r="J50" s="4"/>
      <c r="K50" s="5">
        <v>58</v>
      </c>
      <c r="L50" s="5">
        <v>43</v>
      </c>
      <c r="M50">
        <v>92</v>
      </c>
      <c r="N50">
        <v>115</v>
      </c>
    </row>
    <row r="51" spans="1:14">
      <c r="A51" s="10">
        <v>442</v>
      </c>
      <c r="B51" t="s">
        <v>63</v>
      </c>
      <c r="C51" t="s">
        <v>15</v>
      </c>
      <c r="D51" t="s">
        <v>16</v>
      </c>
      <c r="E51" s="7">
        <v>57384599</v>
      </c>
      <c r="F51" s="8">
        <v>40348</v>
      </c>
      <c r="G51" s="8" t="s">
        <v>64</v>
      </c>
      <c r="H51" s="7" t="s">
        <v>60</v>
      </c>
      <c r="I51" s="4">
        <v>1.8</v>
      </c>
      <c r="J51" s="4"/>
      <c r="K51" s="5">
        <v>58</v>
      </c>
      <c r="L51" s="5">
        <v>42</v>
      </c>
      <c r="M51">
        <v>66</v>
      </c>
      <c r="N51">
        <v>50</v>
      </c>
    </row>
    <row r="52" spans="1:14">
      <c r="A52" s="10">
        <v>429</v>
      </c>
      <c r="B52" t="s">
        <v>65</v>
      </c>
      <c r="C52" t="s">
        <v>15</v>
      </c>
      <c r="D52" t="s">
        <v>16</v>
      </c>
      <c r="E52" s="7">
        <v>67108429</v>
      </c>
      <c r="F52" s="8">
        <v>40228</v>
      </c>
      <c r="G52" s="8" t="s">
        <v>64</v>
      </c>
      <c r="H52" t="s">
        <v>60</v>
      </c>
      <c r="I52" s="4"/>
      <c r="J52" s="4"/>
      <c r="K52" s="5">
        <v>72</v>
      </c>
      <c r="L52" s="5">
        <v>43</v>
      </c>
      <c r="M52">
        <v>92</v>
      </c>
      <c r="N52">
        <v>115</v>
      </c>
    </row>
    <row r="53" spans="1:14">
      <c r="A53" s="10">
        <v>467</v>
      </c>
      <c r="B53" t="s">
        <v>66</v>
      </c>
      <c r="C53" t="s">
        <v>15</v>
      </c>
      <c r="D53" t="s">
        <v>16</v>
      </c>
      <c r="E53" s="7">
        <v>67108467</v>
      </c>
      <c r="F53" s="8">
        <v>40473</v>
      </c>
      <c r="G53" s="8" t="s">
        <v>64</v>
      </c>
      <c r="H53" t="s">
        <v>60</v>
      </c>
      <c r="I53" s="4">
        <v>0.8</v>
      </c>
      <c r="J53" s="4"/>
      <c r="K53" s="5">
        <v>56</v>
      </c>
      <c r="L53" s="5">
        <v>42</v>
      </c>
      <c r="M53">
        <v>60</v>
      </c>
      <c r="N53">
        <v>68</v>
      </c>
    </row>
    <row r="54" spans="1:14">
      <c r="A54" s="10">
        <v>475</v>
      </c>
      <c r="B54" t="s">
        <v>67</v>
      </c>
      <c r="C54" t="s">
        <v>15</v>
      </c>
      <c r="D54" t="s">
        <v>16</v>
      </c>
      <c r="E54" s="7">
        <v>67108475</v>
      </c>
      <c r="F54" s="8">
        <v>40530</v>
      </c>
      <c r="G54" s="8" t="s">
        <v>64</v>
      </c>
      <c r="H54" t="s">
        <v>60</v>
      </c>
      <c r="I54" s="4">
        <v>1.7</v>
      </c>
      <c r="J54" s="4"/>
      <c r="K54" s="5">
        <v>47</v>
      </c>
      <c r="L54" s="5">
        <v>42</v>
      </c>
      <c r="M54">
        <v>169</v>
      </c>
      <c r="N54">
        <v>122</v>
      </c>
    </row>
    <row r="55" spans="1:14">
      <c r="A55" s="10">
        <v>486</v>
      </c>
      <c r="B55" t="s">
        <v>63</v>
      </c>
      <c r="C55" t="s">
        <v>15</v>
      </c>
      <c r="D55" t="s">
        <v>16</v>
      </c>
      <c r="E55" s="7">
        <v>57384604</v>
      </c>
      <c r="F55" s="8">
        <v>40594</v>
      </c>
      <c r="G55" s="8" t="s">
        <v>64</v>
      </c>
      <c r="H55" s="7" t="s">
        <v>60</v>
      </c>
      <c r="I55" s="4">
        <v>1.5</v>
      </c>
      <c r="J55" s="4"/>
      <c r="K55" s="5">
        <v>56</v>
      </c>
      <c r="L55" s="5">
        <v>44</v>
      </c>
      <c r="M55">
        <v>73</v>
      </c>
      <c r="N55">
        <v>35</v>
      </c>
    </row>
    <row r="56" spans="1:14">
      <c r="A56" s="10">
        <v>487</v>
      </c>
      <c r="B56" t="s">
        <v>63</v>
      </c>
      <c r="C56" t="s">
        <v>15</v>
      </c>
      <c r="D56" t="s">
        <v>16</v>
      </c>
      <c r="E56" s="7">
        <v>57384605</v>
      </c>
      <c r="F56" s="8">
        <v>40596</v>
      </c>
      <c r="G56" s="8" t="s">
        <v>64</v>
      </c>
      <c r="H56" s="7" t="s">
        <v>60</v>
      </c>
      <c r="I56" s="4">
        <v>1.5</v>
      </c>
      <c r="J56" s="4"/>
      <c r="K56" s="5">
        <v>56</v>
      </c>
      <c r="L56" s="5">
        <v>41</v>
      </c>
      <c r="M56">
        <v>73</v>
      </c>
      <c r="N56">
        <v>35</v>
      </c>
    </row>
    <row r="57" spans="1:14">
      <c r="A57" s="10">
        <v>499</v>
      </c>
      <c r="B57" t="s">
        <v>63</v>
      </c>
      <c r="C57" t="s">
        <v>15</v>
      </c>
      <c r="D57" t="s">
        <v>16</v>
      </c>
      <c r="E57" s="7">
        <v>57384606</v>
      </c>
      <c r="F57" s="8">
        <v>40695</v>
      </c>
      <c r="G57" s="8" t="s">
        <v>64</v>
      </c>
      <c r="H57" s="7" t="s">
        <v>60</v>
      </c>
      <c r="I57" s="4">
        <v>1.9</v>
      </c>
      <c r="J57" s="4"/>
      <c r="K57" s="5">
        <v>50</v>
      </c>
      <c r="L57" s="5">
        <v>42</v>
      </c>
      <c r="M57">
        <v>138</v>
      </c>
      <c r="N57">
        <v>75</v>
      </c>
    </row>
    <row r="58" spans="1:14">
      <c r="A58" s="10">
        <v>505</v>
      </c>
      <c r="B58" t="s">
        <v>68</v>
      </c>
      <c r="C58" t="s">
        <v>15</v>
      </c>
      <c r="D58" t="s">
        <v>16</v>
      </c>
      <c r="E58" s="7">
        <v>67157505</v>
      </c>
      <c r="F58" s="8">
        <v>40719</v>
      </c>
      <c r="G58" s="8" t="s">
        <v>64</v>
      </c>
      <c r="H58" t="s">
        <v>60</v>
      </c>
      <c r="I58" s="4">
        <v>2.4</v>
      </c>
      <c r="J58" s="4"/>
      <c r="K58" s="5">
        <v>58</v>
      </c>
      <c r="L58" s="5">
        <v>43</v>
      </c>
      <c r="M58">
        <v>168</v>
      </c>
      <c r="N58">
        <v>107</v>
      </c>
    </row>
    <row r="59" spans="1:14">
      <c r="A59" s="10">
        <v>508</v>
      </c>
      <c r="B59" t="s">
        <v>69</v>
      </c>
      <c r="C59" t="s">
        <v>15</v>
      </c>
      <c r="D59" t="s">
        <v>16</v>
      </c>
      <c r="E59" s="7">
        <v>67157508</v>
      </c>
      <c r="F59" s="8">
        <v>40744</v>
      </c>
      <c r="G59" s="8" t="s">
        <v>64</v>
      </c>
      <c r="H59" t="s">
        <v>60</v>
      </c>
      <c r="I59" s="4">
        <v>1.4</v>
      </c>
      <c r="J59" s="4"/>
      <c r="K59" s="5">
        <v>57</v>
      </c>
      <c r="L59" s="5">
        <v>44</v>
      </c>
      <c r="M59">
        <v>62</v>
      </c>
      <c r="N59">
        <v>140</v>
      </c>
    </row>
    <row r="60" spans="1:14">
      <c r="A60" s="10">
        <v>522</v>
      </c>
      <c r="B60" t="s">
        <v>63</v>
      </c>
      <c r="C60" t="s">
        <v>15</v>
      </c>
      <c r="D60" t="s">
        <v>16</v>
      </c>
      <c r="E60" s="7">
        <v>57384611</v>
      </c>
      <c r="F60" s="8">
        <v>40803</v>
      </c>
      <c r="G60" s="8" t="s">
        <v>64</v>
      </c>
      <c r="H60" t="s">
        <v>60</v>
      </c>
      <c r="I60" s="4">
        <v>1.2</v>
      </c>
      <c r="J60" s="4"/>
      <c r="K60" s="5">
        <v>54</v>
      </c>
      <c r="L60" s="5">
        <v>40</v>
      </c>
      <c r="M60">
        <v>100</v>
      </c>
      <c r="N60">
        <v>120</v>
      </c>
    </row>
    <row r="61" spans="1:14">
      <c r="A61" s="10">
        <v>526</v>
      </c>
      <c r="B61" t="s">
        <v>63</v>
      </c>
      <c r="C61" t="s">
        <v>15</v>
      </c>
      <c r="D61" t="s">
        <v>16</v>
      </c>
      <c r="E61" s="7">
        <v>57384612</v>
      </c>
      <c r="F61" s="8">
        <v>40813</v>
      </c>
      <c r="G61" s="8" t="s">
        <v>64</v>
      </c>
      <c r="H61" s="7" t="s">
        <v>60</v>
      </c>
      <c r="I61" s="4">
        <v>1.7</v>
      </c>
      <c r="J61" s="4"/>
      <c r="K61" s="5">
        <v>52</v>
      </c>
      <c r="L61" s="5">
        <v>41</v>
      </c>
      <c r="M61">
        <v>116</v>
      </c>
      <c r="N61">
        <v>100</v>
      </c>
    </row>
  </sheetData>
  <sortState ref="A2:N60">
    <sortCondition ref="H2:H60"/>
  </sortState>
  <mergeCells count="2">
    <mergeCell ref="E1:J1"/>
    <mergeCell ref="A1:B1"/>
  </mergeCells>
  <pageMargins left="0.25" right="0.25" top="0.75" bottom="0.75" header="0.3" footer="0.3"/>
  <pageSetup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Holstein</vt:lpstr>
      <vt:lpstr>Jersey</vt:lpstr>
      <vt:lpstr>Holstein!Print_Area</vt:lpstr>
      <vt:lpstr>Jersey!Print_Area</vt:lpstr>
    </vt:vector>
  </TitlesOfParts>
  <Company>Cal Poly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 L. Golden</dc:creator>
  <cp:lastModifiedBy>Cafes</cp:lastModifiedBy>
  <cp:lastPrinted>2012-03-01T23:47:20Z</cp:lastPrinted>
  <dcterms:created xsi:type="dcterms:W3CDTF">2012-02-28T20:29:19Z</dcterms:created>
  <dcterms:modified xsi:type="dcterms:W3CDTF">2012-03-08T00:03:56Z</dcterms:modified>
</cp:coreProperties>
</file>