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15" yWindow="0" windowWidth="18480" windowHeight="15480" activeTab="4"/>
  </bookViews>
  <sheets>
    <sheet name="DDR" sheetId="1" r:id="rId1"/>
    <sheet name="DDR Results" sheetId="6" r:id="rId2"/>
    <sheet name="Mario Kart" sheetId="2" r:id="rId3"/>
    <sheet name="Feedback Scores" sheetId="3" r:id="rId4"/>
    <sheet name="Static Button Test" sheetId="7" r:id="rId5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7" l="1"/>
  <c r="L9" i="7"/>
  <c r="K10" i="7"/>
  <c r="L10" i="7" s="1"/>
  <c r="K11" i="7"/>
  <c r="L11" i="7"/>
  <c r="K12" i="7"/>
  <c r="L12" i="7" s="1"/>
  <c r="K13" i="7"/>
  <c r="L13" i="7"/>
  <c r="K14" i="7"/>
  <c r="L14" i="7" s="1"/>
  <c r="K19" i="7"/>
  <c r="L19" i="7"/>
  <c r="K20" i="7"/>
  <c r="K21" i="7"/>
  <c r="L21" i="7"/>
  <c r="K22" i="7"/>
  <c r="K23" i="7"/>
  <c r="L23" i="7"/>
  <c r="K24" i="7"/>
  <c r="K25" i="7"/>
  <c r="K15" i="7" l="1"/>
  <c r="L24" i="7"/>
  <c r="L22" i="7"/>
  <c r="L20" i="7"/>
  <c r="L26" i="7" s="1"/>
  <c r="B67" i="6"/>
  <c r="C67" i="6"/>
  <c r="D67" i="6"/>
  <c r="E67" i="6"/>
  <c r="B68" i="6"/>
  <c r="C68" i="6"/>
  <c r="D68" i="6"/>
  <c r="E68" i="6"/>
  <c r="B69" i="6"/>
  <c r="C69" i="6"/>
  <c r="D69" i="6"/>
  <c r="E69" i="6"/>
  <c r="B70" i="6"/>
  <c r="C70" i="6"/>
  <c r="D70" i="6"/>
  <c r="E70" i="6"/>
  <c r="B71" i="6"/>
  <c r="C71" i="6"/>
  <c r="D71" i="6"/>
  <c r="E71" i="6"/>
  <c r="B74" i="6"/>
  <c r="C74" i="6"/>
  <c r="D74" i="6"/>
  <c r="E74" i="6"/>
  <c r="B75" i="6"/>
  <c r="C75" i="6"/>
  <c r="D75" i="6"/>
  <c r="E75" i="6"/>
  <c r="B76" i="6"/>
  <c r="C76" i="6"/>
  <c r="D76" i="6"/>
  <c r="E76" i="6"/>
  <c r="B77" i="6"/>
  <c r="C77" i="6"/>
  <c r="D77" i="6"/>
  <c r="E77" i="6"/>
  <c r="E20" i="3"/>
  <c r="D20" i="3"/>
  <c r="C20" i="3"/>
  <c r="B20" i="3"/>
  <c r="B61" i="2"/>
  <c r="C59" i="2"/>
  <c r="B60" i="2" s="1"/>
  <c r="B59" i="2"/>
  <c r="B51" i="2"/>
  <c r="C49" i="2"/>
  <c r="B49" i="2"/>
  <c r="B41" i="2"/>
  <c r="C39" i="2"/>
  <c r="B39" i="2"/>
  <c r="B31" i="2"/>
  <c r="C29" i="2"/>
  <c r="B30" i="2" s="1"/>
  <c r="B29" i="2"/>
  <c r="B21" i="2"/>
  <c r="C19" i="2"/>
  <c r="B19" i="2"/>
  <c r="B20" i="2" s="1"/>
  <c r="B11" i="2"/>
  <c r="C9" i="2"/>
  <c r="B9" i="2"/>
  <c r="B10" i="2" s="1"/>
  <c r="B50" i="2"/>
  <c r="B40" i="2"/>
  <c r="C63" i="2" l="1"/>
</calcChain>
</file>

<file path=xl/sharedStrings.xml><?xml version="1.0" encoding="utf-8"?>
<sst xmlns="http://schemas.openxmlformats.org/spreadsheetml/2006/main" count="449" uniqueCount="115">
  <si>
    <t>DDR</t>
  </si>
  <si>
    <t>Justin</t>
  </si>
  <si>
    <t>Easy Song Played:</t>
  </si>
  <si>
    <t>Daft Punk</t>
  </si>
  <si>
    <t>Score:</t>
  </si>
  <si>
    <t>Letter Grade:</t>
  </si>
  <si>
    <t># of</t>
  </si>
  <si>
    <t>Perfects</t>
  </si>
  <si>
    <t>Excellents</t>
  </si>
  <si>
    <t>Goods</t>
  </si>
  <si>
    <t>Misses</t>
  </si>
  <si>
    <t>Right</t>
  </si>
  <si>
    <t>Left</t>
  </si>
  <si>
    <t>Up</t>
  </si>
  <si>
    <t>Down</t>
  </si>
  <si>
    <t>% hit</t>
  </si>
  <si>
    <t>Hard Song Played:</t>
  </si>
  <si>
    <t>Feel Good Inc</t>
  </si>
  <si>
    <t>C</t>
  </si>
  <si>
    <t>Jean Paul</t>
  </si>
  <si>
    <t>Moby South Side</t>
  </si>
  <si>
    <t>A</t>
  </si>
  <si>
    <t>Lets Get it Started</t>
  </si>
  <si>
    <t>Mike Croom</t>
  </si>
  <si>
    <t>Dynamite Rare</t>
  </si>
  <si>
    <t>B</t>
  </si>
  <si>
    <t>Good Times</t>
  </si>
  <si>
    <t>Exp. Level 1</t>
  </si>
  <si>
    <t>Exp. Level 3</t>
  </si>
  <si>
    <t>Paige Wopschall</t>
  </si>
  <si>
    <t>Ice Ice Baby</t>
  </si>
  <si>
    <t>D</t>
  </si>
  <si>
    <t>Coldplay</t>
  </si>
  <si>
    <t>Jon</t>
  </si>
  <si>
    <t>Exp. Level 4</t>
  </si>
  <si>
    <t>A Brighter Day</t>
  </si>
  <si>
    <t>Rick Astly</t>
  </si>
  <si>
    <t>Mark Wiltse</t>
  </si>
  <si>
    <t>Neyo Closer</t>
  </si>
  <si>
    <t>I Know You Want Me</t>
  </si>
  <si>
    <t>Russ Nickel</t>
  </si>
  <si>
    <t>Exp. Level 5</t>
  </si>
  <si>
    <t>AA</t>
  </si>
  <si>
    <t>Bonified Lovin</t>
  </si>
  <si>
    <t>Katie</t>
  </si>
  <si>
    <t>Exp. Level 2</t>
  </si>
  <si>
    <t>Viva La Vida</t>
  </si>
  <si>
    <t>Pink So What</t>
  </si>
  <si>
    <t>Lap</t>
  </si>
  <si>
    <t>Average</t>
  </si>
  <si>
    <t>Traditional</t>
  </si>
  <si>
    <t>Trampoline</t>
  </si>
  <si>
    <t>Moo Moo Farms</t>
  </si>
  <si>
    <t>Mario Kart 50cc</t>
  </si>
  <si>
    <t>Difference</t>
  </si>
  <si>
    <t>seconds/lap</t>
  </si>
  <si>
    <t>Last Lap</t>
  </si>
  <si>
    <t>Time (s)</t>
  </si>
  <si>
    <t>Luigi Speedway</t>
  </si>
  <si>
    <t>Paige</t>
  </si>
  <si>
    <t>Average Difference</t>
  </si>
  <si>
    <t>Overall Functionality</t>
  </si>
  <si>
    <t>Lag/sensitivity</t>
  </si>
  <si>
    <t>Ease of Use</t>
  </si>
  <si>
    <t>Overall Enjoyment</t>
  </si>
  <si>
    <t xml:space="preserve">Mike </t>
  </si>
  <si>
    <t>Mark</t>
  </si>
  <si>
    <t>Russ</t>
  </si>
  <si>
    <t>Feedback Scores</t>
  </si>
  <si>
    <t>larger trampoline</t>
  </si>
  <si>
    <t>more jumping games</t>
  </si>
  <si>
    <t>larger buttons</t>
  </si>
  <si>
    <t>Suggestions</t>
  </si>
  <si>
    <t>Person 1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</si>
  <si>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</si>
  <si>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</si>
  <si>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</si>
  <si>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</si>
  <si>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</si>
  <si>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</si>
  <si>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</si>
  <si>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</si>
  <si>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% Miss</t>
  </si>
  <si>
    <t>% Good</t>
  </si>
  <si>
    <t>% Great</t>
  </si>
  <si>
    <t>% Perfect</t>
  </si>
  <si>
    <t>Right Sum</t>
  </si>
  <si>
    <t>Up Sum</t>
  </si>
  <si>
    <t>Down Sum</t>
  </si>
  <si>
    <t>Left Sum</t>
  </si>
  <si>
    <t>Miss</t>
  </si>
  <si>
    <t>Good</t>
  </si>
  <si>
    <t>Great</t>
  </si>
  <si>
    <t>Perfect</t>
  </si>
  <si>
    <t>Score</t>
  </si>
  <si>
    <t>Total</t>
  </si>
  <si>
    <t>Person 10</t>
  </si>
  <si>
    <t>7?</t>
  </si>
  <si>
    <t>NA</t>
  </si>
  <si>
    <t>DDR Test Results</t>
  </si>
  <si>
    <t>Attempt 3</t>
  </si>
  <si>
    <t>Attempt 2</t>
  </si>
  <si>
    <t>Attempt 1</t>
  </si>
  <si>
    <t>Button #</t>
  </si>
  <si>
    <t>Foot Sideways</t>
  </si>
  <si>
    <t>Foot Forwards</t>
  </si>
  <si>
    <t>Ben (shoes)</t>
  </si>
  <si>
    <t>Weight (lbf)</t>
  </si>
  <si>
    <t xml:space="preserve">Average ratio = </t>
  </si>
  <si>
    <t xml:space="preserve">Average Force = </t>
  </si>
  <si>
    <t>Derek</t>
  </si>
  <si>
    <t>Jeff</t>
  </si>
  <si>
    <t>Ben</t>
  </si>
  <si>
    <t>Average (lbf)</t>
  </si>
  <si>
    <t>ME430 - WiiHopp Static Button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</si>
</sst>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20"/>
      <name val="Arial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</cellStyleXfs>
  <cellXfs count="52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3" xfId="0" applyFont="1" applyBorder="1"/>
    <xf numFmtId="0" fontId="0" fillId="0" borderId="12" xfId="0" applyFont="1" applyBorder="1" applyAlignment="1">
      <alignment horizontal="left"/>
    </xf>
    <xf numFmtId="0" fontId="1" fillId="0" borderId="1" xfId="0" applyFont="1" applyBorder="1"/>
    <xf numFmtId="2" fontId="0" fillId="0" borderId="1" xfId="0" applyNumberFormat="1" applyBorder="1"/>
    <xf numFmtId="0" fontId="0" fillId="0" borderId="14" xfId="0" applyBorder="1"/>
    <xf numFmtId="2" fontId="1" fillId="0" borderId="15" xfId="0" applyNumberFormat="1" applyFont="1" applyBorder="1"/>
    <xf numFmtId="2" fontId="1" fillId="0" borderId="4" xfId="0" applyNumberFormat="1" applyFont="1" applyBorder="1"/>
    <xf numFmtId="0" fontId="0" fillId="0" borderId="16" xfId="0" applyBorder="1"/>
    <xf numFmtId="0" fontId="0" fillId="0" borderId="0" xfId="0" applyBorder="1"/>
    <xf numFmtId="2" fontId="1" fillId="0" borderId="0" xfId="0" applyNumberFormat="1" applyFont="1"/>
    <xf numFmtId="0" fontId="1" fillId="0" borderId="0" xfId="0" applyFont="1"/>
    <xf numFmtId="164" fontId="1" fillId="0" borderId="0" xfId="0" applyNumberFormat="1" applyFont="1"/>
    <xf numFmtId="0" fontId="5" fillId="0" borderId="0" xfId="7">
      <alignment vertical="center"/>
    </xf>
    <xf numFmtId="0" fontId="5" fillId="0" borderId="0" xfId="7" applyNumberFormat="1" applyFont="1" applyFill="1" applyAlignment="1">
      <alignment wrapText="1"/>
    </xf>
    <xf numFmtId="4" fontId="5" fillId="0" borderId="0" xfId="7" applyNumberFormat="1" applyFont="1" applyFill="1" applyAlignment="1">
      <alignment wrapText="1"/>
    </xf>
    <xf numFmtId="0" fontId="6" fillId="0" borderId="0" xfId="7" applyNumberFormat="1" applyFont="1" applyFill="1" applyAlignment="1">
      <alignment wrapText="1"/>
    </xf>
    <xf numFmtId="0" fontId="7" fillId="0" borderId="0" xfId="7" applyFont="1">
      <alignment vertic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12"/>
    <xf numFmtId="0" fontId="9" fillId="0" borderId="0" xfId="12" applyFont="1"/>
    <xf numFmtId="0" fontId="9" fillId="0" borderId="0" xfId="12" applyFont="1" applyAlignment="1">
      <alignment horizontal="center"/>
    </xf>
    <xf numFmtId="2" fontId="9" fillId="0" borderId="0" xfId="12" applyNumberFormat="1" applyFont="1"/>
    <xf numFmtId="2" fontId="8" fillId="0" borderId="0" xfId="12" applyNumberFormat="1"/>
    <xf numFmtId="164" fontId="8" fillId="0" borderId="0" xfId="12" applyNumberFormat="1"/>
    <xf numFmtId="0" fontId="9" fillId="0" borderId="0" xfId="12" applyFont="1" applyAlignment="1"/>
    <xf numFmtId="0" fontId="8" fillId="0" borderId="0" xfId="12" applyFont="1"/>
    <xf numFmtId="0" fontId="8" fillId="0" borderId="0" xfId="12" applyFont="1" applyAlignment="1"/>
    <xf numFmtId="0" fontId="8" fillId="0" borderId="0" xfId="12" applyAlignment="1">
      <alignment horizontal="right"/>
    </xf>
    <xf numFmtId="0" fontId="9" fillId="0" borderId="0" xfId="12" applyFont="1" applyAlignment="1">
      <alignment horizontal="center"/>
    </xf>
    <xf numFmtId="14" fontId="8" fillId="0" borderId="0" xfId="12" applyNumberForma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9" builtinId="9" hidden="1"/>
    <cellStyle name="Followed Hyperlink" xfId="11" builtinId="9" hidden="1"/>
    <cellStyle name="Hyperlink" xfId="1" builtinId="8" hidden="1"/>
    <cellStyle name="Hyperlink" xfId="3" builtinId="8" hidden="1"/>
    <cellStyle name="Hyperlink" xfId="5" builtinId="8" hidden="1"/>
    <cellStyle name="Hyperlink" xfId="8" builtinId="8" hidden="1"/>
    <cellStyle name="Hyperlink" xfId="10" builtinId="8" hidden="1"/>
    <cellStyle name="Normal" xfId="0" builtinId="0"/>
    <cellStyle name="Normal 2" xfId="7"/>
    <cellStyle name="Normal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Button 0</c:v>
          </c:tx>
          <c:spPr>
            <a:ln w="47625">
              <a:noFill/>
            </a:ln>
          </c:spPr>
          <c:yVal>
            <c:numRef>
              <c:f>'Static Button Test'!$B$9:$J$9</c:f>
              <c:numCache>
                <c:formatCode>General</c:formatCode>
                <c:ptCount val="9"/>
                <c:pt idx="0">
                  <c:v>22</c:v>
                </c:pt>
                <c:pt idx="1">
                  <c:v>16</c:v>
                </c:pt>
                <c:pt idx="2">
                  <c:v>23</c:v>
                </c:pt>
                <c:pt idx="3">
                  <c:v>13</c:v>
                </c:pt>
                <c:pt idx="4">
                  <c:v>22</c:v>
                </c:pt>
                <c:pt idx="5">
                  <c:v>23</c:v>
                </c:pt>
                <c:pt idx="6">
                  <c:v>25</c:v>
                </c:pt>
                <c:pt idx="7">
                  <c:v>15</c:v>
                </c:pt>
                <c:pt idx="8">
                  <c:v>14</c:v>
                </c:pt>
              </c:numCache>
            </c:numRef>
          </c:yVal>
          <c:smooth val="0"/>
        </c:ser>
        <c:ser>
          <c:idx val="1"/>
          <c:order val="1"/>
          <c:tx>
            <c:v>Button 1</c:v>
          </c:tx>
          <c:spPr>
            <a:ln w="47625">
              <a:noFill/>
            </a:ln>
          </c:spPr>
          <c:yVal>
            <c:numRef>
              <c:f>'Static Button Test'!$B$10:$J$10</c:f>
              <c:numCache>
                <c:formatCode>General</c:formatCode>
                <c:ptCount val="9"/>
                <c:pt idx="0">
                  <c:v>38</c:v>
                </c:pt>
                <c:pt idx="1">
                  <c:v>46</c:v>
                </c:pt>
                <c:pt idx="2">
                  <c:v>45</c:v>
                </c:pt>
                <c:pt idx="3">
                  <c:v>27</c:v>
                </c:pt>
                <c:pt idx="4">
                  <c:v>30</c:v>
                </c:pt>
                <c:pt idx="5">
                  <c:v>29</c:v>
                </c:pt>
                <c:pt idx="6">
                  <c:v>25</c:v>
                </c:pt>
                <c:pt idx="7">
                  <c:v>25</c:v>
                </c:pt>
                <c:pt idx="8">
                  <c:v>20</c:v>
                </c:pt>
              </c:numCache>
            </c:numRef>
          </c:yVal>
          <c:smooth val="0"/>
        </c:ser>
        <c:ser>
          <c:idx val="2"/>
          <c:order val="2"/>
          <c:tx>
            <c:v>Button 2</c:v>
          </c:tx>
          <c:spPr>
            <a:ln w="47625">
              <a:noFill/>
            </a:ln>
          </c:spPr>
          <c:yVal>
            <c:numRef>
              <c:f>'Static Button Test'!$B$11:$J$11</c:f>
              <c:numCache>
                <c:formatCode>General</c:formatCode>
                <c:ptCount val="9"/>
                <c:pt idx="0">
                  <c:v>82</c:v>
                </c:pt>
                <c:pt idx="1">
                  <c:v>85</c:v>
                </c:pt>
                <c:pt idx="2">
                  <c:v>86</c:v>
                </c:pt>
                <c:pt idx="3">
                  <c:v>75</c:v>
                </c:pt>
                <c:pt idx="4">
                  <c:v>75</c:v>
                </c:pt>
                <c:pt idx="5">
                  <c:v>65</c:v>
                </c:pt>
                <c:pt idx="6">
                  <c:v>48</c:v>
                </c:pt>
                <c:pt idx="7">
                  <c:v>60</c:v>
                </c:pt>
                <c:pt idx="8">
                  <c:v>30</c:v>
                </c:pt>
              </c:numCache>
            </c:numRef>
          </c:yVal>
          <c:smooth val="0"/>
        </c:ser>
        <c:ser>
          <c:idx val="3"/>
          <c:order val="3"/>
          <c:tx>
            <c:v>Button 3</c:v>
          </c:tx>
          <c:spPr>
            <a:ln w="47625">
              <a:noFill/>
            </a:ln>
          </c:spPr>
          <c:yVal>
            <c:numRef>
              <c:f>'Static Button Test'!$B$12:$J$12</c:f>
              <c:numCache>
                <c:formatCode>General</c:formatCode>
                <c:ptCount val="9"/>
                <c:pt idx="0">
                  <c:v>26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21</c:v>
                </c:pt>
                <c:pt idx="5">
                  <c:v>33</c:v>
                </c:pt>
                <c:pt idx="6">
                  <c:v>20</c:v>
                </c:pt>
                <c:pt idx="7">
                  <c:v>15</c:v>
                </c:pt>
                <c:pt idx="8">
                  <c:v>32</c:v>
                </c:pt>
              </c:numCache>
            </c:numRef>
          </c:yVal>
          <c:smooth val="0"/>
        </c:ser>
        <c:ser>
          <c:idx val="4"/>
          <c:order val="4"/>
          <c:tx>
            <c:v>Button 4</c:v>
          </c:tx>
          <c:spPr>
            <a:ln w="47625">
              <a:noFill/>
            </a:ln>
          </c:spPr>
          <c:yVal>
            <c:numRef>
              <c:f>'Static Button Test'!$B$13:$J$13</c:f>
              <c:numCache>
                <c:formatCode>General</c:formatCode>
                <c:ptCount val="9"/>
                <c:pt idx="0">
                  <c:v>25</c:v>
                </c:pt>
                <c:pt idx="1">
                  <c:v>25</c:v>
                </c:pt>
                <c:pt idx="2">
                  <c:v>12</c:v>
                </c:pt>
                <c:pt idx="3">
                  <c:v>18</c:v>
                </c:pt>
                <c:pt idx="4">
                  <c:v>26</c:v>
                </c:pt>
                <c:pt idx="5">
                  <c:v>15</c:v>
                </c:pt>
                <c:pt idx="6">
                  <c:v>20</c:v>
                </c:pt>
                <c:pt idx="7">
                  <c:v>20</c:v>
                </c:pt>
                <c:pt idx="8">
                  <c:v>16</c:v>
                </c:pt>
              </c:numCache>
            </c:numRef>
          </c:yVal>
          <c:smooth val="0"/>
        </c:ser>
        <c:ser>
          <c:idx val="5"/>
          <c:order val="5"/>
          <c:tx>
            <c:v>Button 5</c:v>
          </c:tx>
          <c:spPr>
            <a:ln w="47625">
              <a:noFill/>
            </a:ln>
          </c:spPr>
          <c:yVal>
            <c:numRef>
              <c:f>'Static Button Test'!$B$14:$J$14</c:f>
              <c:numCache>
                <c:formatCode>General</c:formatCode>
                <c:ptCount val="9"/>
                <c:pt idx="0">
                  <c:v>75</c:v>
                </c:pt>
                <c:pt idx="1">
                  <c:v>68</c:v>
                </c:pt>
                <c:pt idx="2">
                  <c:v>95</c:v>
                </c:pt>
                <c:pt idx="3">
                  <c:v>92</c:v>
                </c:pt>
                <c:pt idx="4">
                  <c:v>87</c:v>
                </c:pt>
                <c:pt idx="5">
                  <c:v>75</c:v>
                </c:pt>
                <c:pt idx="6">
                  <c:v>50</c:v>
                </c:pt>
                <c:pt idx="7">
                  <c:v>65</c:v>
                </c:pt>
                <c:pt idx="8">
                  <c:v>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63040"/>
        <c:axId val="100264960"/>
      </c:scatterChart>
      <c:valAx>
        <c:axId val="10026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#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00264960"/>
        <c:crosses val="autoZero"/>
        <c:crossBetween val="midCat"/>
      </c:valAx>
      <c:valAx>
        <c:axId val="100264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(lbf)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0263040"/>
        <c:crosses val="autoZero"/>
        <c:crossBetween val="midCat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8625278468758699"/>
          <c:y val="2.5740408864011698E-2"/>
          <c:w val="0.113667253836702"/>
          <c:h val="0.27725545002936203"/>
        </c:manualLayout>
      </c:layout>
      <c:overlay val="1"/>
      <c:spPr>
        <a:ln>
          <a:solidFill>
            <a:schemeClr val="tx1">
              <a:lumMod val="50000"/>
              <a:lumOff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80546633867099"/>
          <c:y val="2.7570228313602899E-2"/>
          <c:w val="0.60231540063608502"/>
          <c:h val="0.84346414196361796"/>
        </c:manualLayout>
      </c:layout>
      <c:scatterChart>
        <c:scatterStyle val="smoothMarker"/>
        <c:varyColors val="0"/>
        <c:ser>
          <c:idx val="0"/>
          <c:order val="0"/>
          <c:tx>
            <c:v>Button 0</c:v>
          </c:tx>
          <c:marker>
            <c:symbol val="none"/>
          </c:marker>
          <c:yVal>
            <c:numRef>
              <c:f>'Static Button Test'!$K$9:$L$9</c:f>
              <c:numCache>
                <c:formatCode>0.0</c:formatCode>
                <c:ptCount val="2"/>
                <c:pt idx="0">
                  <c:v>19.222222222222221</c:v>
                </c:pt>
                <c:pt idx="1">
                  <c:v>19.222222222222221</c:v>
                </c:pt>
              </c:numCache>
            </c:numRef>
          </c:yVal>
          <c:smooth val="1"/>
        </c:ser>
        <c:ser>
          <c:idx val="1"/>
          <c:order val="1"/>
          <c:tx>
            <c:v>Button 1</c:v>
          </c:tx>
          <c:marker>
            <c:symbol val="none"/>
          </c:marker>
          <c:yVal>
            <c:numRef>
              <c:f>'Static Button Test'!$K$10:$L$10</c:f>
              <c:numCache>
                <c:formatCode>0.0</c:formatCode>
                <c:ptCount val="2"/>
                <c:pt idx="0">
                  <c:v>31.666666666666668</c:v>
                </c:pt>
                <c:pt idx="1">
                  <c:v>31.666666666666668</c:v>
                </c:pt>
              </c:numCache>
            </c:numRef>
          </c:yVal>
          <c:smooth val="1"/>
        </c:ser>
        <c:ser>
          <c:idx val="2"/>
          <c:order val="2"/>
          <c:tx>
            <c:v>Button 2</c:v>
          </c:tx>
          <c:marker>
            <c:symbol val="none"/>
          </c:marker>
          <c:yVal>
            <c:numRef>
              <c:f>'Static Button Test'!$K$11:$L$11</c:f>
              <c:numCache>
                <c:formatCode>0.0</c:formatCode>
                <c:ptCount val="2"/>
                <c:pt idx="0">
                  <c:v>67.333333333333329</c:v>
                </c:pt>
                <c:pt idx="1">
                  <c:v>67.333333333333329</c:v>
                </c:pt>
              </c:numCache>
            </c:numRef>
          </c:yVal>
          <c:smooth val="1"/>
        </c:ser>
        <c:ser>
          <c:idx val="3"/>
          <c:order val="3"/>
          <c:tx>
            <c:v>Button 3</c:v>
          </c:tx>
          <c:marker>
            <c:symbol val="none"/>
          </c:marker>
          <c:yVal>
            <c:numRef>
              <c:f>'Static Button Test'!$K$12:$L$12</c:f>
              <c:numCache>
                <c:formatCode>0.0</c:formatCode>
                <c:ptCount val="2"/>
                <c:pt idx="0">
                  <c:v>24.444444444444443</c:v>
                </c:pt>
                <c:pt idx="1">
                  <c:v>24.444444444444443</c:v>
                </c:pt>
              </c:numCache>
            </c:numRef>
          </c:yVal>
          <c:smooth val="1"/>
        </c:ser>
        <c:ser>
          <c:idx val="4"/>
          <c:order val="4"/>
          <c:tx>
            <c:v>Button 4</c:v>
          </c:tx>
          <c:marker>
            <c:symbol val="none"/>
          </c:marker>
          <c:yVal>
            <c:numRef>
              <c:f>'Static Button Test'!$K$13:$L$13</c:f>
              <c:numCache>
                <c:formatCode>0.0</c:formatCode>
                <c:ptCount val="2"/>
                <c:pt idx="0">
                  <c:v>19.666666666666668</c:v>
                </c:pt>
                <c:pt idx="1">
                  <c:v>19.666666666666668</c:v>
                </c:pt>
              </c:numCache>
            </c:numRef>
          </c:yVal>
          <c:smooth val="1"/>
        </c:ser>
        <c:ser>
          <c:idx val="5"/>
          <c:order val="5"/>
          <c:tx>
            <c:v>Button 5</c:v>
          </c:tx>
          <c:marker>
            <c:symbol val="none"/>
          </c:marker>
          <c:yVal>
            <c:numRef>
              <c:f>'Static Button Test'!$K$14:$L$14</c:f>
              <c:numCache>
                <c:formatCode>0.0</c:formatCode>
                <c:ptCount val="2"/>
                <c:pt idx="0">
                  <c:v>75.777777777777771</c:v>
                </c:pt>
                <c:pt idx="1">
                  <c:v>75.777777777777771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78112"/>
        <c:axId val="100380032"/>
      </c:scatterChart>
      <c:valAx>
        <c:axId val="100378112"/>
        <c:scaling>
          <c:orientation val="minMax"/>
          <c:max val="2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#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00380032"/>
        <c:crosses val="autoZero"/>
        <c:crossBetween val="midCat"/>
      </c:valAx>
      <c:valAx>
        <c:axId val="100380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(lbf)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0378112"/>
        <c:crosses val="autoZero"/>
        <c:crossBetween val="midCat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7924349851906399"/>
          <c:y val="0.23782507596736599"/>
          <c:w val="0.199918898494093"/>
          <c:h val="0.24160576993121299"/>
        </c:manualLayout>
      </c:layout>
      <c:overlay val="1"/>
      <c:spPr>
        <a:ln>
          <a:solidFill>
            <a:schemeClr val="tx1">
              <a:lumMod val="50000"/>
              <a:lumOff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Button 0</c:v>
          </c:tx>
          <c:spPr>
            <a:ln w="47625">
              <a:noFill/>
            </a:ln>
          </c:spPr>
          <c:yVal>
            <c:numRef>
              <c:f>'Static Button Test'!$B$19:$J$19</c:f>
              <c:numCache>
                <c:formatCode>General</c:formatCode>
                <c:ptCount val="9"/>
                <c:pt idx="0">
                  <c:v>40</c:v>
                </c:pt>
                <c:pt idx="1">
                  <c:v>23</c:v>
                </c:pt>
                <c:pt idx="2">
                  <c:v>40</c:v>
                </c:pt>
                <c:pt idx="3">
                  <c:v>35</c:v>
                </c:pt>
                <c:pt idx="4">
                  <c:v>23</c:v>
                </c:pt>
                <c:pt idx="5">
                  <c:v>23</c:v>
                </c:pt>
                <c:pt idx="6">
                  <c:v>25</c:v>
                </c:pt>
                <c:pt idx="7">
                  <c:v>25</c:v>
                </c:pt>
                <c:pt idx="8">
                  <c:v>30</c:v>
                </c:pt>
              </c:numCache>
            </c:numRef>
          </c:yVal>
          <c:smooth val="0"/>
        </c:ser>
        <c:ser>
          <c:idx val="1"/>
          <c:order val="1"/>
          <c:tx>
            <c:v>Button 1</c:v>
          </c:tx>
          <c:spPr>
            <a:ln w="47625">
              <a:noFill/>
            </a:ln>
          </c:spPr>
          <c:yVal>
            <c:numRef>
              <c:f>'Static Button Test'!$B$20:$J$20</c:f>
              <c:numCache>
                <c:formatCode>General</c:formatCode>
                <c:ptCount val="9"/>
                <c:pt idx="0">
                  <c:v>60</c:v>
                </c:pt>
                <c:pt idx="1">
                  <c:v>65</c:v>
                </c:pt>
                <c:pt idx="2">
                  <c:v>54</c:v>
                </c:pt>
                <c:pt idx="3">
                  <c:v>43</c:v>
                </c:pt>
                <c:pt idx="4">
                  <c:v>47</c:v>
                </c:pt>
                <c:pt idx="5">
                  <c:v>35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</c:numCache>
            </c:numRef>
          </c:yVal>
          <c:smooth val="0"/>
        </c:ser>
        <c:ser>
          <c:idx val="2"/>
          <c:order val="2"/>
          <c:tx>
            <c:v>Button 2</c:v>
          </c:tx>
          <c:spPr>
            <a:ln w="47625">
              <a:noFill/>
            </a:ln>
          </c:spPr>
          <c:yVal>
            <c:numRef>
              <c:f>'Static Button Test'!$B$21:$J$21</c:f>
              <c:numCache>
                <c:formatCode>General</c:formatCode>
                <c:ptCount val="9"/>
                <c:pt idx="0">
                  <c:v>88</c:v>
                </c:pt>
                <c:pt idx="1">
                  <c:v>145</c:v>
                </c:pt>
                <c:pt idx="2">
                  <c:v>108</c:v>
                </c:pt>
                <c:pt idx="3">
                  <c:v>90</c:v>
                </c:pt>
                <c:pt idx="4">
                  <c:v>86</c:v>
                </c:pt>
                <c:pt idx="5">
                  <c:v>100</c:v>
                </c:pt>
                <c:pt idx="6">
                  <c:v>85</c:v>
                </c:pt>
                <c:pt idx="7">
                  <c:v>80</c:v>
                </c:pt>
                <c:pt idx="8">
                  <c:v>85</c:v>
                </c:pt>
              </c:numCache>
            </c:numRef>
          </c:yVal>
          <c:smooth val="0"/>
        </c:ser>
        <c:ser>
          <c:idx val="3"/>
          <c:order val="3"/>
          <c:tx>
            <c:v>Button 3</c:v>
          </c:tx>
          <c:spPr>
            <a:ln w="47625">
              <a:noFill/>
            </a:ln>
          </c:spPr>
          <c:yVal>
            <c:numRef>
              <c:f>'Static Button Test'!$B$22:$J$22</c:f>
              <c:numCache>
                <c:formatCode>General</c:formatCode>
                <c:ptCount val="9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45</c:v>
                </c:pt>
                <c:pt idx="4">
                  <c:v>26</c:v>
                </c:pt>
                <c:pt idx="5">
                  <c:v>33</c:v>
                </c:pt>
                <c:pt idx="6">
                  <c:v>50</c:v>
                </c:pt>
                <c:pt idx="7">
                  <c:v>50</c:v>
                </c:pt>
                <c:pt idx="8">
                  <c:v>20</c:v>
                </c:pt>
              </c:numCache>
            </c:numRef>
          </c:yVal>
          <c:smooth val="0"/>
        </c:ser>
        <c:ser>
          <c:idx val="4"/>
          <c:order val="4"/>
          <c:tx>
            <c:v>Button 4</c:v>
          </c:tx>
          <c:spPr>
            <a:ln w="47625">
              <a:noFill/>
            </a:ln>
          </c:spPr>
          <c:yVal>
            <c:numRef>
              <c:f>'Static Button Test'!$B$23:$J$23</c:f>
              <c:numCache>
                <c:formatCode>General</c:formatCode>
                <c:ptCount val="9"/>
                <c:pt idx="0">
                  <c:v>10</c:v>
                </c:pt>
                <c:pt idx="1">
                  <c:v>30</c:v>
                </c:pt>
                <c:pt idx="2">
                  <c:v>28</c:v>
                </c:pt>
                <c:pt idx="3">
                  <c:v>35</c:v>
                </c:pt>
                <c:pt idx="4">
                  <c:v>3</c:v>
                </c:pt>
                <c:pt idx="5">
                  <c:v>20</c:v>
                </c:pt>
                <c:pt idx="6">
                  <c:v>5</c:v>
                </c:pt>
                <c:pt idx="7">
                  <c:v>18</c:v>
                </c:pt>
                <c:pt idx="8">
                  <c:v>13</c:v>
                </c:pt>
              </c:numCache>
            </c:numRef>
          </c:yVal>
          <c:smooth val="0"/>
        </c:ser>
        <c:ser>
          <c:idx val="5"/>
          <c:order val="5"/>
          <c:tx>
            <c:v>Button 5</c:v>
          </c:tx>
          <c:spPr>
            <a:ln w="47625">
              <a:noFill/>
            </a:ln>
          </c:spPr>
          <c:yVal>
            <c:numRef>
              <c:f>'Static Button Test'!$B$24:$J$24</c:f>
              <c:numCache>
                <c:formatCode>General</c:formatCode>
                <c:ptCount val="9"/>
                <c:pt idx="0">
                  <c:v>95</c:v>
                </c:pt>
                <c:pt idx="1">
                  <c:v>95</c:v>
                </c:pt>
                <c:pt idx="2">
                  <c:v>100</c:v>
                </c:pt>
                <c:pt idx="3">
                  <c:v>120</c:v>
                </c:pt>
                <c:pt idx="4">
                  <c:v>140</c:v>
                </c:pt>
                <c:pt idx="5">
                  <c:v>80</c:v>
                </c:pt>
                <c:pt idx="6">
                  <c:v>88</c:v>
                </c:pt>
                <c:pt idx="7">
                  <c:v>80</c:v>
                </c:pt>
                <c:pt idx="8">
                  <c:v>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49664"/>
        <c:axId val="100808192"/>
      </c:scatterChart>
      <c:valAx>
        <c:axId val="10044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#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00808192"/>
        <c:crosses val="autoZero"/>
        <c:crossBetween val="midCat"/>
      </c:valAx>
      <c:valAx>
        <c:axId val="100808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(lbf)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0449664"/>
        <c:crosses val="autoZero"/>
        <c:crossBetween val="midCat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579713679245095"/>
          <c:y val="2.8456136449173702E-2"/>
          <c:w val="0.113667253836702"/>
          <c:h val="0.27725545002936203"/>
        </c:manualLayout>
      </c:layout>
      <c:overlay val="1"/>
      <c:spPr>
        <a:ln>
          <a:solidFill>
            <a:schemeClr val="tx1">
              <a:lumMod val="50000"/>
              <a:lumOff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707572</xdr:colOff>
      <xdr:row>4</xdr:row>
      <xdr:rowOff>45358</xdr:rowOff>
    </xdr:from>
    <xdr:to>
      <xdr:col>25</xdr:col>
      <xdr:colOff>680357</xdr:colOff>
      <xdr:row>27</xdr:row>
      <xdr:rowOff>27214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639535</xdr:colOff>
      <xdr:row>28</xdr:row>
      <xdr:rowOff>149679</xdr:rowOff>
    </xdr:from>
    <xdr:to>
      <xdr:col>16</xdr:col>
      <xdr:colOff>762001</xdr:colOff>
      <xdr:row>51</xdr:row>
      <xdr:rowOff>108858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122464</xdr:colOff>
      <xdr:row>28</xdr:row>
      <xdr:rowOff>95250</xdr:rowOff>
    </xdr:from>
    <xdr:to>
      <xdr:col>26</xdr:col>
      <xdr:colOff>95250</xdr:colOff>
      <xdr:row>51</xdr:row>
      <xdr:rowOff>77106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0.47761</cdr:x>
      <cdr:y>0.07602</cdr:y>
    </cdr:from>
    <cdr:to>
      <cdr:x>0.62298</cdr:x>
      <cdr:y>0.13743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16331" y="353786"/>
          <a:ext cx="122242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Sparse</a:t>
          </a:r>
        </a:p>
      </cdr:txBody>
    </cdr:sp>
  </cdr:relSizeAnchor>
  <cdr:relSizeAnchor xmlns:cdr="http://schemas.openxmlformats.org/drawingml/2006/chartDrawing">
    <cdr:from>
      <cdr:x>0.48015</cdr:x>
      <cdr:y>0.17466</cdr:y>
    </cdr:from>
    <cdr:to>
      <cdr:x>0.62552</cdr:x>
      <cdr:y>0.23606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37693" y="812800"/>
          <a:ext cx="122242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Dense</a:t>
          </a:r>
        </a:p>
      </cdr:txBody>
    </cdr:sp>
  </cdr:relSizeAnchor>
  <cdr:relSizeAnchor xmlns:cdr="http://schemas.openxmlformats.org/drawingml/2006/chartDrawing">
    <cdr:from>
      <cdr:x>0.89115</cdr:x>
      <cdr:y>0.09279</cdr:y>
    </cdr:from>
    <cdr:to>
      <cdr:x>0.99029</cdr:x>
      <cdr:y>0.15497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493907" y="431798"/>
          <a:ext cx="833666" cy="289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Small holes</a:t>
          </a:r>
        </a:p>
      </cdr:txBody>
    </cdr:sp>
  </cdr:relSizeAnchor>
  <cdr:relSizeAnchor xmlns:cdr="http://schemas.openxmlformats.org/drawingml/2006/chartDrawing">
    <cdr:from>
      <cdr:x>0.88792</cdr:x>
      <cdr:y>0.57817</cdr:y>
    </cdr:from>
    <cdr:to>
      <cdr:x>1</cdr:x>
      <cdr:y>0.6345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7466693" y="2690587"/>
          <a:ext cx="942522" cy="262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Large Holes</a:t>
          </a:r>
        </a:p>
      </cdr:txBody>
    </cdr:sp>
  </cdr:relSizeAnchor>
  <cdr:relSizeAnchor xmlns:cdr="http://schemas.openxmlformats.org/drawingml/2006/chartDrawing">
    <cdr:from>
      <cdr:x>0.8479</cdr:x>
      <cdr:y>0.0614</cdr:y>
    </cdr:from>
    <cdr:to>
      <cdr:x>0.88026</cdr:x>
      <cdr:y>0.17836</cdr:y>
    </cdr:to>
    <cdr:sp macro="" textlink="">
      <cdr:nvSpPr>
        <cdr:cNvPr id="9" name="Right Brace 8"/>
        <cdr:cNvSpPr/>
      </cdr:nvSpPr>
      <cdr:spPr>
        <a:xfrm xmlns:a="http://schemas.openxmlformats.org/drawingml/2006/main">
          <a:off x="7130144" y="285749"/>
          <a:ext cx="272143" cy="544286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0.84142</cdr:x>
      <cdr:y>0.50585</cdr:y>
    </cdr:from>
    <cdr:to>
      <cdr:x>0.88511</cdr:x>
      <cdr:y>0.69006</cdr:y>
    </cdr:to>
    <cdr:sp macro="" textlink="">
      <cdr:nvSpPr>
        <cdr:cNvPr id="10" name="Right Brace 9"/>
        <cdr:cNvSpPr/>
      </cdr:nvSpPr>
      <cdr:spPr>
        <a:xfrm xmlns:a="http://schemas.openxmlformats.org/drawingml/2006/main">
          <a:off x="7075715" y="2354037"/>
          <a:ext cx="367393" cy="857250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0.11339</cdr:x>
      <cdr:y>0.16667</cdr:y>
    </cdr:from>
    <cdr:to>
      <cdr:x>0.21198</cdr:x>
      <cdr:y>0.62573</cdr:y>
    </cdr:to>
    <cdr:sp macro="" textlink="">
      <cdr:nvSpPr>
        <cdr:cNvPr id="11" name="Left Brace 10"/>
        <cdr:cNvSpPr/>
      </cdr:nvSpPr>
      <cdr:spPr>
        <a:xfrm xmlns:a="http://schemas.openxmlformats.org/drawingml/2006/main">
          <a:off x="1004415" y="775606"/>
          <a:ext cx="873369" cy="2136322"/>
        </a:xfrm>
        <a:prstGeom xmlns:a="http://schemas.openxmlformats.org/drawingml/2006/main" prst="leftBrace">
          <a:avLst>
            <a:gd name="adj1" fmla="val 8333"/>
            <a:gd name="adj2" fmla="val 49405"/>
          </a:avLst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0.03379</cdr:x>
      <cdr:y>0.35088</cdr:y>
    </cdr:from>
    <cdr:to>
      <cdr:x>0.12441</cdr:x>
      <cdr:y>0.44737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99357" y="1632859"/>
          <a:ext cx="802689" cy="449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l-GR" sz="1100"/>
            <a:t>Δ</a:t>
          </a:r>
          <a:r>
            <a:rPr lang="en-US" sz="1100"/>
            <a:t>F</a:t>
          </a:r>
        </a:p>
        <a:p xmlns:a="http://schemas.openxmlformats.org/drawingml/2006/main">
          <a:pPr algn="ctr"/>
          <a:r>
            <a:rPr lang="en-US" sz="1100"/>
            <a:t>Hole Size</a:t>
          </a:r>
        </a:p>
      </cdr:txBody>
    </cdr:sp>
  </cdr:relSizeAnchor>
  <cdr:relSizeAnchor xmlns:cdr="http://schemas.openxmlformats.org/drawingml/2006/chartDrawing">
    <cdr:from>
      <cdr:x>0.1659</cdr:x>
      <cdr:y>0.04678</cdr:y>
    </cdr:from>
    <cdr:to>
      <cdr:x>0.2043</cdr:x>
      <cdr:y>0.15497</cdr:y>
    </cdr:to>
    <cdr:sp macro="" textlink="">
      <cdr:nvSpPr>
        <cdr:cNvPr id="13" name="Left Brace 12"/>
        <cdr:cNvSpPr/>
      </cdr:nvSpPr>
      <cdr:spPr>
        <a:xfrm xmlns:a="http://schemas.openxmlformats.org/drawingml/2006/main">
          <a:off x="1469570" y="217715"/>
          <a:ext cx="340178" cy="503464"/>
        </a:xfrm>
        <a:prstGeom xmlns:a="http://schemas.openxmlformats.org/drawingml/2006/main" prst="leftBrac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0.07025</cdr:x>
      <cdr:y>0.06355</cdr:y>
    </cdr:from>
    <cdr:to>
      <cdr:x>0.16087</cdr:x>
      <cdr:y>0.16004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22300" y="295728"/>
          <a:ext cx="802689" cy="449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l-GR" sz="1100"/>
            <a:t>Δ</a:t>
          </a:r>
          <a:r>
            <a:rPr lang="en-US" sz="1100"/>
            <a:t>F</a:t>
          </a:r>
        </a:p>
        <a:p xmlns:a="http://schemas.openxmlformats.org/drawingml/2006/main">
          <a:pPr algn="ctr"/>
          <a:r>
            <a:rPr lang="en-US" sz="1100"/>
            <a:t>Hole Spacing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7" zoomScale="115" zoomScaleNormal="115" zoomScalePageLayoutView="115" workbookViewId="0">
      <selection activeCell="H14" sqref="H14"/>
    </sheetView>
  </sheetViews>
  <sheetFormatPr defaultColWidth="8.85546875" defaultRowHeight="15" x14ac:dyDescent="0.25"/>
  <cols>
    <col min="1" max="1" width="17.140625" customWidth="1"/>
    <col min="2" max="2" width="19.140625" customWidth="1"/>
    <col min="3" max="3" width="10.42578125" customWidth="1"/>
  </cols>
  <sheetData>
    <row r="1" spans="1:6" ht="23.25" x14ac:dyDescent="0.35">
      <c r="A1" s="1" t="s">
        <v>0</v>
      </c>
    </row>
    <row r="2" spans="1:6" ht="15.75" thickBot="1" x14ac:dyDescent="0.3">
      <c r="D2" s="16" t="s">
        <v>6</v>
      </c>
      <c r="F2" s="16" t="s">
        <v>15</v>
      </c>
    </row>
    <row r="3" spans="1:6" x14ac:dyDescent="0.25">
      <c r="A3" s="20" t="s">
        <v>1</v>
      </c>
      <c r="B3" s="12" t="s">
        <v>27</v>
      </c>
      <c r="C3" s="9" t="s">
        <v>7</v>
      </c>
      <c r="D3" s="17"/>
      <c r="E3" s="4" t="s">
        <v>11</v>
      </c>
      <c r="F3" s="17"/>
    </row>
    <row r="4" spans="1:6" x14ac:dyDescent="0.25">
      <c r="A4" s="5" t="s">
        <v>2</v>
      </c>
      <c r="B4" s="13" t="s">
        <v>3</v>
      </c>
      <c r="C4" s="3" t="s">
        <v>8</v>
      </c>
      <c r="D4" s="18"/>
      <c r="E4" s="5" t="s">
        <v>12</v>
      </c>
      <c r="F4" s="18"/>
    </row>
    <row r="5" spans="1:6" x14ac:dyDescent="0.25">
      <c r="A5" s="5" t="s">
        <v>4</v>
      </c>
      <c r="B5" s="13"/>
      <c r="C5" s="3" t="s">
        <v>9</v>
      </c>
      <c r="D5" s="18"/>
      <c r="E5" s="5" t="s">
        <v>13</v>
      </c>
      <c r="F5" s="18"/>
    </row>
    <row r="6" spans="1:6" ht="15.75" thickBot="1" x14ac:dyDescent="0.3">
      <c r="A6" s="11" t="s">
        <v>5</v>
      </c>
      <c r="B6" s="14"/>
      <c r="C6" s="10" t="s">
        <v>10</v>
      </c>
      <c r="D6" s="19"/>
      <c r="E6" s="7" t="s">
        <v>14</v>
      </c>
      <c r="F6" s="19"/>
    </row>
    <row r="7" spans="1:6" x14ac:dyDescent="0.25">
      <c r="A7" s="4" t="s">
        <v>16</v>
      </c>
      <c r="B7" s="12" t="s">
        <v>17</v>
      </c>
    </row>
    <row r="8" spans="1:6" x14ac:dyDescent="0.25">
      <c r="A8" s="5" t="s">
        <v>4</v>
      </c>
      <c r="B8" s="13">
        <v>16422735</v>
      </c>
    </row>
    <row r="9" spans="1:6" ht="15.75" thickBot="1" x14ac:dyDescent="0.3">
      <c r="A9" s="7" t="s">
        <v>5</v>
      </c>
      <c r="B9" s="15" t="s">
        <v>18</v>
      </c>
    </row>
    <row r="10" spans="1:6" ht="15.75" thickBot="1" x14ac:dyDescent="0.3">
      <c r="D10" s="16" t="s">
        <v>6</v>
      </c>
      <c r="F10" s="16" t="s">
        <v>15</v>
      </c>
    </row>
    <row r="11" spans="1:6" x14ac:dyDescent="0.25">
      <c r="A11" s="20" t="s">
        <v>19</v>
      </c>
      <c r="B11" s="12" t="s">
        <v>28</v>
      </c>
      <c r="C11" s="9" t="s">
        <v>7</v>
      </c>
      <c r="D11" s="17"/>
      <c r="E11" s="4" t="s">
        <v>11</v>
      </c>
      <c r="F11" s="17"/>
    </row>
    <row r="12" spans="1:6" x14ac:dyDescent="0.25">
      <c r="A12" s="5" t="s">
        <v>2</v>
      </c>
      <c r="B12" s="13" t="s">
        <v>20</v>
      </c>
      <c r="C12" s="3" t="s">
        <v>8</v>
      </c>
      <c r="D12" s="18"/>
      <c r="E12" s="5" t="s">
        <v>12</v>
      </c>
      <c r="F12" s="18"/>
    </row>
    <row r="13" spans="1:6" x14ac:dyDescent="0.25">
      <c r="A13" s="5" t="s">
        <v>4</v>
      </c>
      <c r="B13" s="13">
        <v>9836160</v>
      </c>
      <c r="C13" s="3" t="s">
        <v>9</v>
      </c>
      <c r="D13" s="18"/>
      <c r="E13" s="5" t="s">
        <v>13</v>
      </c>
      <c r="F13" s="18"/>
    </row>
    <row r="14" spans="1:6" ht="15.75" thickBot="1" x14ac:dyDescent="0.3">
      <c r="A14" s="11" t="s">
        <v>5</v>
      </c>
      <c r="B14" s="14" t="s">
        <v>21</v>
      </c>
      <c r="C14" s="10" t="s">
        <v>10</v>
      </c>
      <c r="D14" s="19"/>
      <c r="E14" s="7" t="s">
        <v>14</v>
      </c>
      <c r="F14" s="19"/>
    </row>
    <row r="15" spans="1:6" x14ac:dyDescent="0.25">
      <c r="A15" s="4" t="s">
        <v>16</v>
      </c>
      <c r="B15" s="12" t="s">
        <v>22</v>
      </c>
    </row>
    <row r="16" spans="1:6" x14ac:dyDescent="0.25">
      <c r="A16" s="5" t="s">
        <v>4</v>
      </c>
      <c r="B16" s="13">
        <v>22336220</v>
      </c>
    </row>
    <row r="17" spans="1:6" ht="15.75" thickBot="1" x14ac:dyDescent="0.3">
      <c r="A17" s="7" t="s">
        <v>5</v>
      </c>
      <c r="B17" s="15" t="s">
        <v>21</v>
      </c>
    </row>
    <row r="18" spans="1:6" ht="15.75" thickBot="1" x14ac:dyDescent="0.3">
      <c r="D18" s="16" t="s">
        <v>6</v>
      </c>
      <c r="F18" s="16" t="s">
        <v>15</v>
      </c>
    </row>
    <row r="19" spans="1:6" x14ac:dyDescent="0.25">
      <c r="A19" s="20" t="s">
        <v>23</v>
      </c>
      <c r="B19" s="12" t="s">
        <v>27</v>
      </c>
      <c r="C19" s="9" t="s">
        <v>7</v>
      </c>
      <c r="D19" s="17"/>
      <c r="E19" s="4" t="s">
        <v>11</v>
      </c>
      <c r="F19" s="17"/>
    </row>
    <row r="20" spans="1:6" x14ac:dyDescent="0.25">
      <c r="A20" s="5" t="s">
        <v>2</v>
      </c>
      <c r="B20" s="13" t="s">
        <v>24</v>
      </c>
      <c r="C20" s="3" t="s">
        <v>8</v>
      </c>
      <c r="D20" s="18"/>
      <c r="E20" s="5" t="s">
        <v>12</v>
      </c>
      <c r="F20" s="18"/>
    </row>
    <row r="21" spans="1:6" x14ac:dyDescent="0.25">
      <c r="A21" s="5" t="s">
        <v>4</v>
      </c>
      <c r="B21" s="13">
        <v>8877540</v>
      </c>
      <c r="C21" s="3" t="s">
        <v>9</v>
      </c>
      <c r="D21" s="18"/>
      <c r="E21" s="5" t="s">
        <v>13</v>
      </c>
      <c r="F21" s="18"/>
    </row>
    <row r="22" spans="1:6" ht="15.75" thickBot="1" x14ac:dyDescent="0.3">
      <c r="A22" s="11" t="s">
        <v>5</v>
      </c>
      <c r="B22" s="21" t="s">
        <v>25</v>
      </c>
      <c r="C22" s="10" t="s">
        <v>10</v>
      </c>
      <c r="D22" s="19"/>
      <c r="E22" s="7" t="s">
        <v>14</v>
      </c>
      <c r="F22" s="19"/>
    </row>
    <row r="23" spans="1:6" x14ac:dyDescent="0.25">
      <c r="A23" s="4" t="s">
        <v>16</v>
      </c>
      <c r="B23" s="12" t="s">
        <v>26</v>
      </c>
    </row>
    <row r="24" spans="1:6" x14ac:dyDescent="0.25">
      <c r="A24" s="5" t="s">
        <v>4</v>
      </c>
      <c r="B24" s="13">
        <v>20541590</v>
      </c>
    </row>
    <row r="25" spans="1:6" ht="15.75" thickBot="1" x14ac:dyDescent="0.3">
      <c r="A25" s="7" t="s">
        <v>5</v>
      </c>
      <c r="B25" s="15" t="s">
        <v>25</v>
      </c>
    </row>
    <row r="26" spans="1:6" ht="15.75" thickBot="1" x14ac:dyDescent="0.3">
      <c r="D26" s="16" t="s">
        <v>6</v>
      </c>
      <c r="F26" s="16" t="s">
        <v>15</v>
      </c>
    </row>
    <row r="27" spans="1:6" x14ac:dyDescent="0.25">
      <c r="A27" s="20" t="s">
        <v>29</v>
      </c>
      <c r="B27" s="12" t="s">
        <v>27</v>
      </c>
      <c r="C27" s="9" t="s">
        <v>7</v>
      </c>
      <c r="D27" s="17"/>
      <c r="E27" s="4" t="s">
        <v>11</v>
      </c>
      <c r="F27" s="17"/>
    </row>
    <row r="28" spans="1:6" x14ac:dyDescent="0.25">
      <c r="A28" s="5" t="s">
        <v>2</v>
      </c>
      <c r="B28" s="13" t="s">
        <v>30</v>
      </c>
      <c r="C28" s="3" t="s">
        <v>8</v>
      </c>
      <c r="D28" s="18"/>
      <c r="E28" s="5" t="s">
        <v>12</v>
      </c>
      <c r="F28" s="18"/>
    </row>
    <row r="29" spans="1:6" x14ac:dyDescent="0.25">
      <c r="A29" s="5" t="s">
        <v>4</v>
      </c>
      <c r="B29" s="13">
        <v>6999000</v>
      </c>
      <c r="C29" s="3" t="s">
        <v>9</v>
      </c>
      <c r="D29" s="18"/>
      <c r="E29" s="5" t="s">
        <v>13</v>
      </c>
      <c r="F29" s="18"/>
    </row>
    <row r="30" spans="1:6" ht="15.75" thickBot="1" x14ac:dyDescent="0.3">
      <c r="A30" s="11" t="s">
        <v>5</v>
      </c>
      <c r="B30" s="21" t="s">
        <v>31</v>
      </c>
      <c r="C30" s="10" t="s">
        <v>10</v>
      </c>
      <c r="D30" s="19"/>
      <c r="E30" s="7" t="s">
        <v>14</v>
      </c>
      <c r="F30" s="19"/>
    </row>
    <row r="31" spans="1:6" x14ac:dyDescent="0.25">
      <c r="A31" s="4" t="s">
        <v>16</v>
      </c>
      <c r="B31" s="12" t="s">
        <v>32</v>
      </c>
    </row>
    <row r="32" spans="1:6" x14ac:dyDescent="0.25">
      <c r="A32" s="5" t="s">
        <v>4</v>
      </c>
      <c r="B32" s="13">
        <v>5245690</v>
      </c>
    </row>
    <row r="33" spans="1:6" ht="15.75" thickBot="1" x14ac:dyDescent="0.3">
      <c r="A33" s="7" t="s">
        <v>5</v>
      </c>
      <c r="B33" s="15" t="s">
        <v>31</v>
      </c>
    </row>
    <row r="34" spans="1:6" ht="15.75" thickBot="1" x14ac:dyDescent="0.3">
      <c r="D34" s="16" t="s">
        <v>6</v>
      </c>
      <c r="F34" s="16" t="s">
        <v>15</v>
      </c>
    </row>
    <row r="35" spans="1:6" x14ac:dyDescent="0.25">
      <c r="A35" s="20" t="s">
        <v>33</v>
      </c>
      <c r="B35" s="12" t="s">
        <v>34</v>
      </c>
      <c r="C35" s="9" t="s">
        <v>7</v>
      </c>
      <c r="D35" s="17"/>
      <c r="E35" s="4" t="s">
        <v>11</v>
      </c>
      <c r="F35" s="17"/>
    </row>
    <row r="36" spans="1:6" x14ac:dyDescent="0.25">
      <c r="A36" s="5" t="s">
        <v>2</v>
      </c>
      <c r="B36" s="13" t="s">
        <v>35</v>
      </c>
      <c r="C36" s="3" t="s">
        <v>8</v>
      </c>
      <c r="D36" s="18"/>
      <c r="E36" s="5" t="s">
        <v>12</v>
      </c>
      <c r="F36" s="18"/>
    </row>
    <row r="37" spans="1:6" x14ac:dyDescent="0.25">
      <c r="A37" s="5" t="s">
        <v>4</v>
      </c>
      <c r="B37" s="13">
        <v>7040335</v>
      </c>
      <c r="C37" s="3" t="s">
        <v>9</v>
      </c>
      <c r="D37" s="18"/>
      <c r="E37" s="5" t="s">
        <v>13</v>
      </c>
      <c r="F37" s="18"/>
    </row>
    <row r="38" spans="1:6" ht="15.75" thickBot="1" x14ac:dyDescent="0.3">
      <c r="A38" s="11" t="s">
        <v>5</v>
      </c>
      <c r="B38" s="21" t="s">
        <v>18</v>
      </c>
      <c r="C38" s="10" t="s">
        <v>10</v>
      </c>
      <c r="D38" s="19"/>
      <c r="E38" s="7" t="s">
        <v>14</v>
      </c>
      <c r="F38" s="19"/>
    </row>
    <row r="39" spans="1:6" x14ac:dyDescent="0.25">
      <c r="A39" s="4" t="s">
        <v>16</v>
      </c>
      <c r="B39" s="12" t="s">
        <v>36</v>
      </c>
    </row>
    <row r="40" spans="1:6" x14ac:dyDescent="0.25">
      <c r="A40" s="5" t="s">
        <v>4</v>
      </c>
      <c r="B40" s="13">
        <v>19231590</v>
      </c>
    </row>
    <row r="41" spans="1:6" ht="15.75" thickBot="1" x14ac:dyDescent="0.3">
      <c r="A41" s="7" t="s">
        <v>5</v>
      </c>
      <c r="B41" s="15" t="s">
        <v>18</v>
      </c>
    </row>
    <row r="42" spans="1:6" ht="15.75" thickBot="1" x14ac:dyDescent="0.3">
      <c r="D42" s="16" t="s">
        <v>6</v>
      </c>
      <c r="F42" s="16" t="s">
        <v>15</v>
      </c>
    </row>
    <row r="43" spans="1:6" x14ac:dyDescent="0.25">
      <c r="A43" s="20" t="s">
        <v>37</v>
      </c>
      <c r="B43" s="12" t="s">
        <v>34</v>
      </c>
      <c r="C43" s="9" t="s">
        <v>7</v>
      </c>
      <c r="D43" s="17"/>
      <c r="E43" s="4" t="s">
        <v>11</v>
      </c>
      <c r="F43" s="17"/>
    </row>
    <row r="44" spans="1:6" x14ac:dyDescent="0.25">
      <c r="A44" s="5" t="s">
        <v>2</v>
      </c>
      <c r="B44" s="13" t="s">
        <v>38</v>
      </c>
      <c r="C44" s="3" t="s">
        <v>8</v>
      </c>
      <c r="D44" s="18"/>
      <c r="E44" s="5" t="s">
        <v>12</v>
      </c>
      <c r="F44" s="18"/>
    </row>
    <row r="45" spans="1:6" x14ac:dyDescent="0.25">
      <c r="A45" s="5" t="s">
        <v>4</v>
      </c>
      <c r="B45" s="13">
        <v>9115320</v>
      </c>
      <c r="C45" s="3" t="s">
        <v>9</v>
      </c>
      <c r="D45" s="18"/>
      <c r="E45" s="5" t="s">
        <v>13</v>
      </c>
      <c r="F45" s="18"/>
    </row>
    <row r="46" spans="1:6" ht="15.75" thickBot="1" x14ac:dyDescent="0.3">
      <c r="A46" s="11" t="s">
        <v>5</v>
      </c>
      <c r="B46" s="21" t="s">
        <v>18</v>
      </c>
      <c r="C46" s="10" t="s">
        <v>10</v>
      </c>
      <c r="D46" s="19"/>
      <c r="E46" s="7" t="s">
        <v>14</v>
      </c>
      <c r="F46" s="19"/>
    </row>
    <row r="47" spans="1:6" x14ac:dyDescent="0.25">
      <c r="A47" s="4" t="s">
        <v>16</v>
      </c>
      <c r="B47" s="12" t="s">
        <v>39</v>
      </c>
    </row>
    <row r="48" spans="1:6" x14ac:dyDescent="0.25">
      <c r="A48" s="5" t="s">
        <v>4</v>
      </c>
      <c r="B48" s="13">
        <v>21417925</v>
      </c>
    </row>
    <row r="49" spans="1:6" ht="15.75" thickBot="1" x14ac:dyDescent="0.3">
      <c r="A49" s="7" t="s">
        <v>5</v>
      </c>
      <c r="B49" s="15" t="s">
        <v>21</v>
      </c>
    </row>
    <row r="50" spans="1:6" ht="15.75" thickBot="1" x14ac:dyDescent="0.3">
      <c r="D50" s="16" t="s">
        <v>6</v>
      </c>
      <c r="F50" s="16" t="s">
        <v>15</v>
      </c>
    </row>
    <row r="51" spans="1:6" x14ac:dyDescent="0.25">
      <c r="A51" s="20" t="s">
        <v>40</v>
      </c>
      <c r="B51" s="12" t="s">
        <v>41</v>
      </c>
      <c r="C51" s="9" t="s">
        <v>7</v>
      </c>
      <c r="D51" s="17"/>
      <c r="E51" s="4" t="s">
        <v>11</v>
      </c>
      <c r="F51" s="17"/>
    </row>
    <row r="52" spans="1:6" x14ac:dyDescent="0.25">
      <c r="A52" s="5" t="s">
        <v>2</v>
      </c>
      <c r="B52" s="13" t="s">
        <v>30</v>
      </c>
      <c r="C52" s="3" t="s">
        <v>8</v>
      </c>
      <c r="D52" s="18"/>
      <c r="E52" s="5" t="s">
        <v>12</v>
      </c>
      <c r="F52" s="18"/>
    </row>
    <row r="53" spans="1:6" x14ac:dyDescent="0.25">
      <c r="A53" s="5" t="s">
        <v>4</v>
      </c>
      <c r="B53" s="13">
        <v>10838940</v>
      </c>
      <c r="C53" s="3" t="s">
        <v>9</v>
      </c>
      <c r="D53" s="18"/>
      <c r="E53" s="5" t="s">
        <v>13</v>
      </c>
      <c r="F53" s="18"/>
    </row>
    <row r="54" spans="1:6" ht="15.75" thickBot="1" x14ac:dyDescent="0.3">
      <c r="A54" s="11" t="s">
        <v>5</v>
      </c>
      <c r="B54" s="21" t="s">
        <v>42</v>
      </c>
      <c r="C54" s="10" t="s">
        <v>10</v>
      </c>
      <c r="D54" s="19"/>
      <c r="E54" s="7" t="s">
        <v>14</v>
      </c>
      <c r="F54" s="19"/>
    </row>
    <row r="55" spans="1:6" x14ac:dyDescent="0.25">
      <c r="A55" s="4" t="s">
        <v>16</v>
      </c>
      <c r="B55" s="12" t="s">
        <v>43</v>
      </c>
    </row>
    <row r="56" spans="1:6" x14ac:dyDescent="0.25">
      <c r="A56" s="5" t="s">
        <v>4</v>
      </c>
      <c r="B56" s="13">
        <v>23399250</v>
      </c>
    </row>
    <row r="57" spans="1:6" ht="15.75" thickBot="1" x14ac:dyDescent="0.3">
      <c r="A57" s="7" t="s">
        <v>5</v>
      </c>
      <c r="B57" s="15" t="s">
        <v>21</v>
      </c>
    </row>
    <row r="58" spans="1:6" ht="15.75" thickBot="1" x14ac:dyDescent="0.3">
      <c r="D58" s="16" t="s">
        <v>6</v>
      </c>
      <c r="F58" s="16" t="s">
        <v>15</v>
      </c>
    </row>
    <row r="59" spans="1:6" x14ac:dyDescent="0.25">
      <c r="A59" s="20" t="s">
        <v>44</v>
      </c>
      <c r="B59" s="12" t="s">
        <v>45</v>
      </c>
      <c r="C59" s="9" t="s">
        <v>7</v>
      </c>
      <c r="D59" s="17"/>
      <c r="E59" s="4" t="s">
        <v>11</v>
      </c>
      <c r="F59" s="17"/>
    </row>
    <row r="60" spans="1:6" x14ac:dyDescent="0.25">
      <c r="A60" s="5" t="s">
        <v>2</v>
      </c>
      <c r="B60" s="13" t="s">
        <v>46</v>
      </c>
      <c r="C60" s="3" t="s">
        <v>8</v>
      </c>
      <c r="D60" s="18"/>
      <c r="E60" s="5" t="s">
        <v>12</v>
      </c>
      <c r="F60" s="18"/>
    </row>
    <row r="61" spans="1:6" x14ac:dyDescent="0.25">
      <c r="A61" s="5" t="s">
        <v>4</v>
      </c>
      <c r="B61" s="13">
        <v>7954050</v>
      </c>
      <c r="C61" s="3" t="s">
        <v>9</v>
      </c>
      <c r="D61" s="18"/>
      <c r="E61" s="5" t="s">
        <v>13</v>
      </c>
      <c r="F61" s="18"/>
    </row>
    <row r="62" spans="1:6" ht="15.75" thickBot="1" x14ac:dyDescent="0.3">
      <c r="A62" s="11" t="s">
        <v>5</v>
      </c>
      <c r="B62" s="21" t="s">
        <v>18</v>
      </c>
      <c r="C62" s="10" t="s">
        <v>10</v>
      </c>
      <c r="D62" s="19"/>
      <c r="E62" s="7" t="s">
        <v>14</v>
      </c>
      <c r="F62" s="19"/>
    </row>
    <row r="63" spans="1:6" x14ac:dyDescent="0.25">
      <c r="A63" s="4" t="s">
        <v>16</v>
      </c>
      <c r="B63" s="12" t="s">
        <v>47</v>
      </c>
    </row>
    <row r="64" spans="1:6" x14ac:dyDescent="0.25">
      <c r="A64" s="5" t="s">
        <v>4</v>
      </c>
      <c r="B64" s="13">
        <v>20630825</v>
      </c>
    </row>
    <row r="65" spans="1:2" ht="15.75" thickBot="1" x14ac:dyDescent="0.3">
      <c r="A65" s="7" t="s">
        <v>5</v>
      </c>
      <c r="B65" s="15" t="s">
        <v>18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1"/>
  <sheetViews>
    <sheetView workbookViewId="0">
      <pane ySplit="1" topLeftCell="A2" activePane="bottomLeft" state="frozen"/>
      <selection pane="bottomLeft" activeCell="B15" sqref="B15"/>
    </sheetView>
  </sheetViews>
  <sheetFormatPr defaultColWidth="17.140625" defaultRowHeight="12.75" customHeight="1" x14ac:dyDescent="0.25"/>
  <cols>
    <col min="1" max="20" width="17.140625" style="32" customWidth="1"/>
    <col min="21" max="16384" width="17.140625" style="32"/>
  </cols>
  <sheetData>
    <row r="2" spans="1:7" ht="26.25" x14ac:dyDescent="0.25">
      <c r="A2" s="36" t="s">
        <v>99</v>
      </c>
    </row>
    <row r="5" spans="1:7" x14ac:dyDescent="0.2">
      <c r="A5" s="35" t="s">
        <v>74</v>
      </c>
      <c r="B5" s="35" t="s">
        <v>12</v>
      </c>
      <c r="C5" s="35" t="s">
        <v>14</v>
      </c>
      <c r="D5" s="35" t="s">
        <v>13</v>
      </c>
      <c r="E5" s="35" t="s">
        <v>11</v>
      </c>
      <c r="F5" s="33" t="s">
        <v>95</v>
      </c>
      <c r="G5" s="33" t="s">
        <v>94</v>
      </c>
    </row>
    <row r="6" spans="1:7" x14ac:dyDescent="0.2">
      <c r="A6" s="33" t="s">
        <v>93</v>
      </c>
      <c r="B6" s="33">
        <v>23</v>
      </c>
      <c r="C6" s="33">
        <v>23</v>
      </c>
      <c r="D6" s="33">
        <v>13</v>
      </c>
      <c r="E6" s="33">
        <v>27</v>
      </c>
      <c r="F6" s="33">
        <v>82</v>
      </c>
      <c r="G6" s="33" t="s">
        <v>21</v>
      </c>
    </row>
    <row r="7" spans="1:7" x14ac:dyDescent="0.2">
      <c r="A7" s="33" t="s">
        <v>92</v>
      </c>
      <c r="B7" s="33">
        <v>5</v>
      </c>
      <c r="C7" s="33">
        <v>6</v>
      </c>
      <c r="D7" s="33">
        <v>11</v>
      </c>
      <c r="E7" s="33">
        <v>7</v>
      </c>
      <c r="F7" s="33">
        <v>29</v>
      </c>
      <c r="G7" s="33">
        <v>23399250</v>
      </c>
    </row>
    <row r="8" spans="1:7" ht="12.75" customHeight="1" x14ac:dyDescent="0.2">
      <c r="A8" s="33" t="s">
        <v>91</v>
      </c>
      <c r="B8" s="33">
        <v>1</v>
      </c>
      <c r="C8" s="33">
        <v>3</v>
      </c>
      <c r="D8" s="33">
        <v>0</v>
      </c>
      <c r="E8" s="33">
        <v>0</v>
      </c>
      <c r="F8" s="33">
        <v>4</v>
      </c>
    </row>
    <row r="9" spans="1:7" x14ac:dyDescent="0.2">
      <c r="A9" s="33" t="s">
        <v>90</v>
      </c>
      <c r="B9" s="33">
        <v>0</v>
      </c>
      <c r="C9" s="33">
        <v>0</v>
      </c>
      <c r="D9" s="33">
        <v>0</v>
      </c>
      <c r="E9" s="33">
        <v>1</v>
      </c>
      <c r="F9" s="33">
        <v>1</v>
      </c>
    </row>
    <row r="11" spans="1:7" x14ac:dyDescent="0.2">
      <c r="A11" s="35" t="s">
        <v>73</v>
      </c>
      <c r="B11" s="35" t="s">
        <v>12</v>
      </c>
      <c r="C11" s="35" t="s">
        <v>14</v>
      </c>
      <c r="D11" s="35" t="s">
        <v>13</v>
      </c>
      <c r="E11" s="35" t="s">
        <v>11</v>
      </c>
      <c r="F11" s="33" t="s">
        <v>95</v>
      </c>
      <c r="G11" s="33" t="s">
        <v>94</v>
      </c>
    </row>
    <row r="12" spans="1:7" x14ac:dyDescent="0.2">
      <c r="A12" s="33" t="s">
        <v>93</v>
      </c>
      <c r="B12" s="33">
        <v>24</v>
      </c>
      <c r="C12" s="33">
        <v>4</v>
      </c>
      <c r="D12" s="33">
        <v>7</v>
      </c>
      <c r="E12" s="33">
        <v>15</v>
      </c>
      <c r="F12" s="33">
        <v>58</v>
      </c>
      <c r="G12" s="33" t="s">
        <v>42</v>
      </c>
    </row>
    <row r="13" spans="1:7" x14ac:dyDescent="0.2">
      <c r="A13" s="33" t="s">
        <v>92</v>
      </c>
      <c r="B13" s="33">
        <v>2</v>
      </c>
      <c r="C13" s="33">
        <v>0</v>
      </c>
      <c r="D13" s="33">
        <v>3</v>
      </c>
      <c r="E13" s="33">
        <v>10</v>
      </c>
      <c r="F13" s="33">
        <v>14</v>
      </c>
      <c r="G13" s="33">
        <v>10838940</v>
      </c>
    </row>
    <row r="14" spans="1:7" ht="12.75" customHeight="1" x14ac:dyDescent="0.2">
      <c r="A14" s="33" t="s">
        <v>91</v>
      </c>
      <c r="B14" s="33">
        <v>0</v>
      </c>
      <c r="C14" s="33">
        <v>0</v>
      </c>
      <c r="D14" s="33">
        <v>0</v>
      </c>
      <c r="E14" s="33">
        <v>0</v>
      </c>
      <c r="F14" s="33">
        <v>0</v>
      </c>
    </row>
    <row r="15" spans="1:7" x14ac:dyDescent="0.2">
      <c r="A15" s="33" t="s">
        <v>90</v>
      </c>
      <c r="B15" s="33">
        <v>0</v>
      </c>
      <c r="C15" s="33">
        <v>1</v>
      </c>
      <c r="D15" s="33">
        <v>0</v>
      </c>
      <c r="E15" s="33">
        <v>0</v>
      </c>
      <c r="F15" s="33">
        <v>1</v>
      </c>
    </row>
    <row r="17" spans="1:7" x14ac:dyDescent="0.2">
      <c r="A17" s="35" t="s">
        <v>75</v>
      </c>
      <c r="B17" s="35" t="s">
        <v>12</v>
      </c>
      <c r="C17" s="35" t="s">
        <v>14</v>
      </c>
      <c r="D17" s="35" t="s">
        <v>13</v>
      </c>
      <c r="E17" s="35" t="s">
        <v>11</v>
      </c>
      <c r="F17" s="33" t="s">
        <v>95</v>
      </c>
      <c r="G17" s="33" t="s">
        <v>94</v>
      </c>
    </row>
    <row r="18" spans="1:7" x14ac:dyDescent="0.2">
      <c r="A18" s="33" t="s">
        <v>93</v>
      </c>
      <c r="B18" s="33">
        <v>15</v>
      </c>
      <c r="C18" s="33">
        <v>0</v>
      </c>
      <c r="D18" s="33">
        <v>13</v>
      </c>
      <c r="E18" s="33">
        <v>23</v>
      </c>
      <c r="F18" s="33">
        <v>51</v>
      </c>
      <c r="G18" s="33" t="s">
        <v>25</v>
      </c>
    </row>
    <row r="19" spans="1:7" x14ac:dyDescent="0.2">
      <c r="A19" s="33" t="s">
        <v>92</v>
      </c>
      <c r="B19" s="33">
        <v>11</v>
      </c>
      <c r="C19" s="33">
        <v>0</v>
      </c>
      <c r="D19" s="33">
        <v>6</v>
      </c>
      <c r="E19" s="33">
        <v>7</v>
      </c>
      <c r="F19" s="33">
        <v>24</v>
      </c>
      <c r="G19" s="33">
        <v>9649680</v>
      </c>
    </row>
    <row r="20" spans="1:7" ht="12.75" customHeight="1" x14ac:dyDescent="0.2">
      <c r="A20" s="33" t="s">
        <v>91</v>
      </c>
      <c r="B20" s="33">
        <v>4</v>
      </c>
      <c r="C20" s="33">
        <v>0</v>
      </c>
      <c r="D20" s="33">
        <v>1</v>
      </c>
      <c r="E20" s="33">
        <v>2</v>
      </c>
      <c r="F20" s="33">
        <v>7</v>
      </c>
    </row>
    <row r="21" spans="1:7" x14ac:dyDescent="0.2">
      <c r="A21" s="33" t="s">
        <v>90</v>
      </c>
      <c r="B21" s="33">
        <v>2</v>
      </c>
      <c r="C21" s="33">
        <v>0</v>
      </c>
      <c r="D21" s="33">
        <v>0</v>
      </c>
      <c r="E21" s="33">
        <v>0</v>
      </c>
      <c r="F21" s="33">
        <v>2</v>
      </c>
    </row>
    <row r="23" spans="1:7" x14ac:dyDescent="0.2">
      <c r="A23" s="35" t="s">
        <v>76</v>
      </c>
      <c r="B23" s="35" t="s">
        <v>12</v>
      </c>
      <c r="C23" s="35" t="s">
        <v>14</v>
      </c>
      <c r="D23" s="35" t="s">
        <v>13</v>
      </c>
      <c r="E23" s="35" t="s">
        <v>11</v>
      </c>
      <c r="F23" s="33" t="s">
        <v>95</v>
      </c>
      <c r="G23" s="33" t="s">
        <v>94</v>
      </c>
    </row>
    <row r="24" spans="1:7" x14ac:dyDescent="0.2">
      <c r="A24" s="33" t="s">
        <v>93</v>
      </c>
      <c r="B24" s="33">
        <v>16</v>
      </c>
      <c r="C24" s="33">
        <v>6</v>
      </c>
      <c r="D24" s="33">
        <v>17</v>
      </c>
      <c r="E24" s="33">
        <v>15</v>
      </c>
      <c r="F24" s="33">
        <v>53</v>
      </c>
      <c r="G24" s="33" t="s">
        <v>21</v>
      </c>
    </row>
    <row r="25" spans="1:7" x14ac:dyDescent="0.2">
      <c r="A25" s="33" t="s">
        <v>92</v>
      </c>
      <c r="B25" s="33">
        <v>5</v>
      </c>
      <c r="C25" s="33">
        <v>1</v>
      </c>
      <c r="D25" s="33">
        <v>4</v>
      </c>
      <c r="E25" s="33">
        <v>9</v>
      </c>
      <c r="F25" s="33">
        <v>19</v>
      </c>
      <c r="G25" s="33">
        <v>9836160</v>
      </c>
    </row>
    <row r="26" spans="1:7" ht="12.75" customHeight="1" x14ac:dyDescent="0.2">
      <c r="A26" s="33" t="s">
        <v>91</v>
      </c>
      <c r="B26" s="33">
        <v>0</v>
      </c>
      <c r="C26" s="33">
        <v>0</v>
      </c>
      <c r="D26" s="33">
        <v>1</v>
      </c>
      <c r="E26" s="33">
        <v>0</v>
      </c>
      <c r="F26" s="33">
        <v>1</v>
      </c>
    </row>
    <row r="27" spans="1:7" x14ac:dyDescent="0.2">
      <c r="A27" s="33" t="s">
        <v>90</v>
      </c>
      <c r="B27" s="33">
        <v>1</v>
      </c>
      <c r="C27" s="33">
        <v>0</v>
      </c>
      <c r="D27" s="33">
        <v>0</v>
      </c>
      <c r="E27" s="33">
        <v>0</v>
      </c>
      <c r="F27" s="33">
        <v>1</v>
      </c>
    </row>
    <row r="29" spans="1:7" x14ac:dyDescent="0.2">
      <c r="A29" s="35" t="s">
        <v>77</v>
      </c>
      <c r="B29" s="35" t="s">
        <v>12</v>
      </c>
      <c r="C29" s="35" t="s">
        <v>14</v>
      </c>
      <c r="D29" s="35" t="s">
        <v>13</v>
      </c>
      <c r="E29" s="35" t="s">
        <v>11</v>
      </c>
      <c r="F29" s="33" t="s">
        <v>95</v>
      </c>
      <c r="G29" s="33" t="s">
        <v>94</v>
      </c>
    </row>
    <row r="30" spans="1:7" x14ac:dyDescent="0.2">
      <c r="A30" s="33" t="s">
        <v>93</v>
      </c>
      <c r="B30" s="33">
        <v>9</v>
      </c>
      <c r="C30" s="33">
        <v>1</v>
      </c>
      <c r="D30" s="33">
        <v>2</v>
      </c>
      <c r="E30" s="33">
        <v>5</v>
      </c>
      <c r="F30" s="33" t="s">
        <v>98</v>
      </c>
      <c r="G30" s="33" t="s">
        <v>98</v>
      </c>
    </row>
    <row r="31" spans="1:7" x14ac:dyDescent="0.2">
      <c r="A31" s="33" t="s">
        <v>92</v>
      </c>
      <c r="B31" s="33">
        <v>6</v>
      </c>
      <c r="C31" s="33">
        <v>3</v>
      </c>
      <c r="D31" s="33">
        <v>5</v>
      </c>
      <c r="E31" s="33">
        <v>9</v>
      </c>
      <c r="F31" s="33" t="s">
        <v>98</v>
      </c>
      <c r="G31" s="33" t="s">
        <v>98</v>
      </c>
    </row>
    <row r="32" spans="1:7" ht="12.75" customHeight="1" x14ac:dyDescent="0.2">
      <c r="A32" s="33" t="s">
        <v>91</v>
      </c>
      <c r="B32" s="33">
        <v>7</v>
      </c>
      <c r="C32" s="33">
        <v>0</v>
      </c>
      <c r="D32" s="33">
        <v>1</v>
      </c>
      <c r="E32" s="33">
        <v>5</v>
      </c>
      <c r="F32" s="33" t="s">
        <v>98</v>
      </c>
      <c r="G32" s="33" t="s">
        <v>98</v>
      </c>
    </row>
    <row r="33" spans="1:7" x14ac:dyDescent="0.2">
      <c r="A33" s="33" t="s">
        <v>90</v>
      </c>
      <c r="B33" s="33">
        <v>1</v>
      </c>
      <c r="C33" s="33">
        <v>1</v>
      </c>
      <c r="D33" s="33">
        <v>1</v>
      </c>
      <c r="E33" s="33">
        <v>3</v>
      </c>
      <c r="F33" s="33" t="s">
        <v>98</v>
      </c>
      <c r="G33" s="33" t="s">
        <v>98</v>
      </c>
    </row>
    <row r="35" spans="1:7" x14ac:dyDescent="0.2">
      <c r="A35" s="35" t="s">
        <v>78</v>
      </c>
      <c r="B35" s="35" t="s">
        <v>12</v>
      </c>
      <c r="C35" s="35" t="s">
        <v>14</v>
      </c>
      <c r="D35" s="35" t="s">
        <v>13</v>
      </c>
      <c r="E35" s="35" t="s">
        <v>11</v>
      </c>
      <c r="F35" s="33" t="s">
        <v>95</v>
      </c>
      <c r="G35" s="33" t="s">
        <v>94</v>
      </c>
    </row>
    <row r="36" spans="1:7" x14ac:dyDescent="0.2">
      <c r="A36" s="33" t="s">
        <v>93</v>
      </c>
      <c r="B36" s="33">
        <v>11</v>
      </c>
      <c r="C36" s="33">
        <v>2</v>
      </c>
      <c r="D36" s="33">
        <v>3</v>
      </c>
      <c r="E36" s="33">
        <v>5</v>
      </c>
      <c r="F36" s="33" t="s">
        <v>98</v>
      </c>
      <c r="G36" s="33" t="s">
        <v>31</v>
      </c>
    </row>
    <row r="37" spans="1:7" x14ac:dyDescent="0.2">
      <c r="A37" s="33" t="s">
        <v>92</v>
      </c>
      <c r="B37" s="33">
        <v>5</v>
      </c>
      <c r="C37" s="33">
        <v>0</v>
      </c>
      <c r="D37" s="33">
        <v>3</v>
      </c>
      <c r="E37" s="33">
        <v>3</v>
      </c>
      <c r="F37" s="33" t="s">
        <v>98</v>
      </c>
      <c r="G37" s="33" t="s">
        <v>98</v>
      </c>
    </row>
    <row r="38" spans="1:7" ht="12.75" customHeight="1" x14ac:dyDescent="0.2">
      <c r="A38" s="33" t="s">
        <v>91</v>
      </c>
      <c r="B38" s="33">
        <v>9</v>
      </c>
      <c r="C38" s="33">
        <v>2</v>
      </c>
      <c r="D38" s="33">
        <v>5</v>
      </c>
      <c r="E38" s="33">
        <v>2</v>
      </c>
      <c r="F38" s="33" t="s">
        <v>98</v>
      </c>
    </row>
    <row r="39" spans="1:7" x14ac:dyDescent="0.2">
      <c r="A39" s="33" t="s">
        <v>90</v>
      </c>
      <c r="B39" s="33">
        <v>0</v>
      </c>
      <c r="C39" s="33">
        <v>0</v>
      </c>
      <c r="D39" s="33">
        <v>0</v>
      </c>
      <c r="E39" s="33">
        <v>0</v>
      </c>
      <c r="F39" s="33" t="s">
        <v>98</v>
      </c>
    </row>
    <row r="41" spans="1:7" x14ac:dyDescent="0.2">
      <c r="A41" s="35" t="s">
        <v>79</v>
      </c>
      <c r="B41" s="35" t="s">
        <v>12</v>
      </c>
      <c r="C41" s="35" t="s">
        <v>14</v>
      </c>
      <c r="D41" s="35" t="s">
        <v>13</v>
      </c>
      <c r="E41" s="35" t="s">
        <v>11</v>
      </c>
      <c r="F41" s="33" t="s">
        <v>95</v>
      </c>
      <c r="G41" s="33" t="s">
        <v>94</v>
      </c>
    </row>
    <row r="42" spans="1:7" x14ac:dyDescent="0.2">
      <c r="A42" s="33" t="s">
        <v>93</v>
      </c>
      <c r="B42" s="33">
        <v>17</v>
      </c>
      <c r="C42" s="33">
        <v>1</v>
      </c>
      <c r="D42" s="33">
        <v>6</v>
      </c>
      <c r="E42" s="33">
        <v>16</v>
      </c>
      <c r="F42" s="33">
        <v>36</v>
      </c>
      <c r="G42" s="33" t="s">
        <v>25</v>
      </c>
    </row>
    <row r="43" spans="1:7" x14ac:dyDescent="0.2">
      <c r="A43" s="33" t="s">
        <v>92</v>
      </c>
      <c r="B43" s="33">
        <v>14</v>
      </c>
      <c r="C43" s="33">
        <v>1</v>
      </c>
      <c r="D43" s="33">
        <v>3</v>
      </c>
      <c r="E43" s="33">
        <v>12</v>
      </c>
      <c r="F43" s="33">
        <v>29</v>
      </c>
      <c r="G43" s="33">
        <v>8877540</v>
      </c>
    </row>
    <row r="44" spans="1:7" ht="12.75" customHeight="1" x14ac:dyDescent="0.2">
      <c r="A44" s="33" t="s">
        <v>91</v>
      </c>
      <c r="B44" s="33">
        <v>1</v>
      </c>
      <c r="C44" s="33">
        <v>1</v>
      </c>
      <c r="D44" s="33">
        <v>0</v>
      </c>
      <c r="E44" s="33">
        <v>2</v>
      </c>
      <c r="F44" s="33">
        <v>3</v>
      </c>
    </row>
    <row r="45" spans="1:7" x14ac:dyDescent="0.2">
      <c r="A45" s="33" t="s">
        <v>90</v>
      </c>
      <c r="B45" s="33">
        <v>0</v>
      </c>
      <c r="C45" s="33">
        <v>0</v>
      </c>
      <c r="D45" s="33">
        <v>0</v>
      </c>
      <c r="E45" s="33">
        <v>0</v>
      </c>
      <c r="F45" s="33">
        <v>2</v>
      </c>
    </row>
    <row r="47" spans="1:7" x14ac:dyDescent="0.2">
      <c r="A47" s="35" t="s">
        <v>80</v>
      </c>
      <c r="B47" s="35" t="s">
        <v>12</v>
      </c>
      <c r="C47" s="35" t="s">
        <v>14</v>
      </c>
      <c r="D47" s="35" t="s">
        <v>13</v>
      </c>
      <c r="E47" s="35" t="s">
        <v>11</v>
      </c>
      <c r="F47" s="33" t="s">
        <v>95</v>
      </c>
      <c r="G47" s="33" t="s">
        <v>94</v>
      </c>
    </row>
    <row r="48" spans="1:7" x14ac:dyDescent="0.2">
      <c r="A48" s="33" t="s">
        <v>93</v>
      </c>
      <c r="B48" s="33">
        <v>9</v>
      </c>
      <c r="C48" s="33">
        <v>3</v>
      </c>
      <c r="D48" s="33">
        <v>10</v>
      </c>
      <c r="E48" s="33">
        <v>14</v>
      </c>
      <c r="F48" s="33">
        <v>40</v>
      </c>
      <c r="G48" s="33" t="s">
        <v>18</v>
      </c>
    </row>
    <row r="49" spans="1:7" x14ac:dyDescent="0.2">
      <c r="A49" s="33" t="s">
        <v>92</v>
      </c>
      <c r="B49" s="33">
        <v>2</v>
      </c>
      <c r="C49" s="33">
        <v>1</v>
      </c>
      <c r="D49" s="33">
        <v>3</v>
      </c>
      <c r="E49" s="33">
        <v>1</v>
      </c>
      <c r="F49" s="33">
        <v>17</v>
      </c>
      <c r="G49" s="33">
        <v>8877540</v>
      </c>
    </row>
    <row r="50" spans="1:7" ht="12.75" customHeight="1" x14ac:dyDescent="0.2">
      <c r="A50" s="33" t="s">
        <v>91</v>
      </c>
      <c r="B50" s="33">
        <v>7</v>
      </c>
      <c r="C50" s="33">
        <v>0</v>
      </c>
      <c r="D50" s="33">
        <v>3</v>
      </c>
      <c r="E50" s="33">
        <v>4</v>
      </c>
      <c r="F50" s="33">
        <v>8</v>
      </c>
    </row>
    <row r="51" spans="1:7" x14ac:dyDescent="0.2">
      <c r="A51" s="33" t="s">
        <v>90</v>
      </c>
      <c r="B51" s="33">
        <v>0</v>
      </c>
      <c r="C51" s="33">
        <v>0</v>
      </c>
      <c r="D51" s="33">
        <v>0</v>
      </c>
      <c r="E51" s="33">
        <v>0</v>
      </c>
      <c r="F51" s="33">
        <v>6</v>
      </c>
    </row>
    <row r="53" spans="1:7" x14ac:dyDescent="0.2">
      <c r="A53" s="35" t="s">
        <v>81</v>
      </c>
      <c r="B53" s="35" t="s">
        <v>12</v>
      </c>
      <c r="C53" s="35" t="s">
        <v>14</v>
      </c>
      <c r="D53" s="35" t="s">
        <v>13</v>
      </c>
      <c r="E53" s="35" t="s">
        <v>11</v>
      </c>
      <c r="F53" s="33" t="s">
        <v>95</v>
      </c>
      <c r="G53" s="33" t="s">
        <v>94</v>
      </c>
    </row>
    <row r="54" spans="1:7" x14ac:dyDescent="0.2">
      <c r="A54" s="33" t="s">
        <v>93</v>
      </c>
      <c r="B54" s="33">
        <v>9</v>
      </c>
      <c r="C54" s="33">
        <v>0</v>
      </c>
      <c r="D54" s="33">
        <v>5</v>
      </c>
      <c r="E54" s="33">
        <v>3</v>
      </c>
      <c r="F54" s="33">
        <v>24</v>
      </c>
      <c r="G54" s="33" t="s">
        <v>18</v>
      </c>
    </row>
    <row r="55" spans="1:7" x14ac:dyDescent="0.2">
      <c r="A55" s="33" t="s">
        <v>92</v>
      </c>
      <c r="B55" s="33">
        <v>5</v>
      </c>
      <c r="C55" s="33">
        <v>1</v>
      </c>
      <c r="D55" s="33">
        <v>4</v>
      </c>
      <c r="E55" s="33">
        <v>9</v>
      </c>
      <c r="F55" s="33">
        <v>44</v>
      </c>
      <c r="G55" s="33">
        <v>7040335</v>
      </c>
    </row>
    <row r="56" spans="1:7" ht="12.75" customHeight="1" x14ac:dyDescent="0.2">
      <c r="A56" s="33" t="s">
        <v>91</v>
      </c>
      <c r="B56" s="33">
        <v>2</v>
      </c>
      <c r="C56" s="33">
        <v>1</v>
      </c>
      <c r="D56" s="33">
        <v>1</v>
      </c>
      <c r="E56" s="33">
        <v>2</v>
      </c>
      <c r="F56" s="33">
        <v>2</v>
      </c>
    </row>
    <row r="57" spans="1:7" x14ac:dyDescent="0.2">
      <c r="A57" s="33" t="s">
        <v>90</v>
      </c>
      <c r="B57" s="33">
        <v>0</v>
      </c>
      <c r="C57" s="33">
        <v>0</v>
      </c>
      <c r="D57" s="33">
        <v>0</v>
      </c>
      <c r="E57" s="33">
        <v>0</v>
      </c>
      <c r="F57" s="33" t="s">
        <v>97</v>
      </c>
    </row>
    <row r="59" spans="1:7" x14ac:dyDescent="0.2">
      <c r="A59" s="35" t="s">
        <v>96</v>
      </c>
      <c r="B59" s="35" t="s">
        <v>12</v>
      </c>
      <c r="C59" s="35" t="s">
        <v>14</v>
      </c>
      <c r="D59" s="35" t="s">
        <v>13</v>
      </c>
      <c r="E59" s="35" t="s">
        <v>11</v>
      </c>
      <c r="F59" s="33" t="s">
        <v>95</v>
      </c>
      <c r="G59" s="33" t="s">
        <v>94</v>
      </c>
    </row>
    <row r="60" spans="1:7" x14ac:dyDescent="0.2">
      <c r="A60" s="33" t="s">
        <v>93</v>
      </c>
      <c r="B60" s="33">
        <v>5</v>
      </c>
      <c r="C60" s="33">
        <v>2</v>
      </c>
      <c r="D60" s="33">
        <v>10</v>
      </c>
      <c r="E60" s="33">
        <v>15</v>
      </c>
      <c r="F60" s="33">
        <v>38</v>
      </c>
      <c r="G60" s="33" t="s">
        <v>18</v>
      </c>
    </row>
    <row r="61" spans="1:7" x14ac:dyDescent="0.2">
      <c r="A61" s="33" t="s">
        <v>92</v>
      </c>
      <c r="B61" s="33">
        <v>17</v>
      </c>
      <c r="C61" s="33">
        <v>0</v>
      </c>
      <c r="D61" s="33">
        <v>0</v>
      </c>
      <c r="E61" s="33">
        <v>5</v>
      </c>
      <c r="F61" s="33">
        <v>26</v>
      </c>
      <c r="G61" s="33">
        <v>7954650</v>
      </c>
    </row>
    <row r="62" spans="1:7" ht="12.75" customHeight="1" x14ac:dyDescent="0.2">
      <c r="A62" s="33" t="s">
        <v>91</v>
      </c>
      <c r="B62" s="33">
        <v>4</v>
      </c>
      <c r="C62" s="33">
        <v>1</v>
      </c>
      <c r="D62" s="33">
        <v>2</v>
      </c>
      <c r="E62" s="33">
        <v>3</v>
      </c>
      <c r="F62" s="33">
        <v>10</v>
      </c>
    </row>
    <row r="63" spans="1:7" ht="12.75" customHeight="1" x14ac:dyDescent="0.2">
      <c r="A63" s="33" t="s">
        <v>90</v>
      </c>
      <c r="B63" s="33">
        <v>2</v>
      </c>
      <c r="C63" s="33">
        <v>1</v>
      </c>
      <c r="D63" s="33">
        <v>0</v>
      </c>
      <c r="E63" s="33">
        <v>0</v>
      </c>
      <c r="F63" s="33">
        <v>6</v>
      </c>
    </row>
    <row r="66" spans="1:5" x14ac:dyDescent="0.2">
      <c r="B66" s="33" t="s">
        <v>89</v>
      </c>
      <c r="C66" s="33" t="s">
        <v>88</v>
      </c>
      <c r="D66" s="33" t="s">
        <v>87</v>
      </c>
      <c r="E66" s="33" t="s">
        <v>86</v>
      </c>
    </row>
    <row r="67" spans="1:5" x14ac:dyDescent="0.2">
      <c r="A67" s="33" t="s">
        <v>93</v>
      </c>
      <c r="B67" s="33">
        <f t="shared" ref="B67:E70" si="0">SUM(B18,B12,B6,B24,B30,B36,B42,B60)</f>
        <v>120</v>
      </c>
      <c r="C67" s="33">
        <f t="shared" si="0"/>
        <v>39</v>
      </c>
      <c r="D67" s="33">
        <f t="shared" si="0"/>
        <v>71</v>
      </c>
      <c r="E67" s="33">
        <f t="shared" si="0"/>
        <v>121</v>
      </c>
    </row>
    <row r="68" spans="1:5" x14ac:dyDescent="0.2">
      <c r="A68" s="33" t="s">
        <v>92</v>
      </c>
      <c r="B68" s="33">
        <f t="shared" si="0"/>
        <v>65</v>
      </c>
      <c r="C68" s="33">
        <f t="shared" si="0"/>
        <v>11</v>
      </c>
      <c r="D68" s="33">
        <f t="shared" si="0"/>
        <v>35</v>
      </c>
      <c r="E68" s="33">
        <f t="shared" si="0"/>
        <v>62</v>
      </c>
    </row>
    <row r="69" spans="1:5" x14ac:dyDescent="0.2">
      <c r="A69" s="33" t="s">
        <v>91</v>
      </c>
      <c r="B69" s="33">
        <f t="shared" si="0"/>
        <v>26</v>
      </c>
      <c r="C69" s="33">
        <f t="shared" si="0"/>
        <v>7</v>
      </c>
      <c r="D69" s="33">
        <f t="shared" si="0"/>
        <v>10</v>
      </c>
      <c r="E69" s="33">
        <f t="shared" si="0"/>
        <v>14</v>
      </c>
    </row>
    <row r="70" spans="1:5" ht="12.75" customHeight="1" x14ac:dyDescent="0.2">
      <c r="A70" s="33" t="s">
        <v>90</v>
      </c>
      <c r="B70" s="33">
        <f t="shared" si="0"/>
        <v>6</v>
      </c>
      <c r="C70" s="33">
        <f t="shared" si="0"/>
        <v>3</v>
      </c>
      <c r="D70" s="33">
        <f t="shared" si="0"/>
        <v>1</v>
      </c>
      <c r="E70" s="33">
        <f t="shared" si="0"/>
        <v>4</v>
      </c>
    </row>
    <row r="71" spans="1:5" x14ac:dyDescent="0.2">
      <c r="B71" s="33">
        <f>SUM(B67:B70)</f>
        <v>217</v>
      </c>
      <c r="C71" s="33">
        <f>SUM(C67:C70)</f>
        <v>60</v>
      </c>
      <c r="D71" s="33">
        <f>SUM(D67:D70)</f>
        <v>117</v>
      </c>
      <c r="E71" s="33">
        <f>SUM(E67:E70)</f>
        <v>201</v>
      </c>
    </row>
    <row r="73" spans="1:5" x14ac:dyDescent="0.2">
      <c r="B73" s="35" t="s">
        <v>89</v>
      </c>
      <c r="C73" s="35" t="s">
        <v>88</v>
      </c>
      <c r="D73" s="35" t="s">
        <v>87</v>
      </c>
      <c r="E73" s="35" t="s">
        <v>86</v>
      </c>
    </row>
    <row r="74" spans="1:5" x14ac:dyDescent="0.2">
      <c r="A74" s="35" t="s">
        <v>85</v>
      </c>
      <c r="B74" s="34">
        <f t="shared" ref="B74:E77" si="1">(100*B67)/B$71</f>
        <v>55.299539170506911</v>
      </c>
      <c r="C74" s="34">
        <f t="shared" si="1"/>
        <v>65</v>
      </c>
      <c r="D74" s="34">
        <f t="shared" si="1"/>
        <v>60.683760683760681</v>
      </c>
      <c r="E74" s="34">
        <f t="shared" si="1"/>
        <v>60.199004975124382</v>
      </c>
    </row>
    <row r="75" spans="1:5" x14ac:dyDescent="0.2">
      <c r="A75" s="35" t="s">
        <v>84</v>
      </c>
      <c r="B75" s="34">
        <f t="shared" si="1"/>
        <v>29.953917050691246</v>
      </c>
      <c r="C75" s="34">
        <f t="shared" si="1"/>
        <v>18.333333333333332</v>
      </c>
      <c r="D75" s="34">
        <f t="shared" si="1"/>
        <v>29.914529914529915</v>
      </c>
      <c r="E75" s="34">
        <f t="shared" si="1"/>
        <v>30.845771144278608</v>
      </c>
    </row>
    <row r="76" spans="1:5" ht="12.75" customHeight="1" x14ac:dyDescent="0.2">
      <c r="A76" s="35" t="s">
        <v>83</v>
      </c>
      <c r="B76" s="34">
        <f t="shared" si="1"/>
        <v>11.981566820276498</v>
      </c>
      <c r="C76" s="34">
        <f t="shared" si="1"/>
        <v>11.666666666666666</v>
      </c>
      <c r="D76" s="34">
        <f t="shared" si="1"/>
        <v>8.5470085470085468</v>
      </c>
      <c r="E76" s="34">
        <f t="shared" si="1"/>
        <v>6.9651741293532341</v>
      </c>
    </row>
    <row r="77" spans="1:5" ht="12.75" customHeight="1" x14ac:dyDescent="0.2">
      <c r="A77" s="35" t="s">
        <v>82</v>
      </c>
      <c r="B77" s="34">
        <f t="shared" si="1"/>
        <v>2.7649769585253456</v>
      </c>
      <c r="C77" s="34">
        <f t="shared" si="1"/>
        <v>5</v>
      </c>
      <c r="D77" s="34">
        <f t="shared" si="1"/>
        <v>0.85470085470085466</v>
      </c>
      <c r="E77" s="34">
        <f t="shared" si="1"/>
        <v>1.9900497512437811</v>
      </c>
    </row>
    <row r="91" spans="5:5" x14ac:dyDescent="0.2">
      <c r="E91" s="33"/>
    </row>
  </sheetData>
  <pageMargins left="0.75" right="0.75" top="1" bottom="1" header="0.5" footer="0.5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opLeftCell="A37" workbookViewId="0">
      <selection activeCell="B69" sqref="B69"/>
    </sheetView>
  </sheetViews>
  <sheetFormatPr defaultColWidth="8.85546875" defaultRowHeight="15" x14ac:dyDescent="0.25"/>
  <cols>
    <col min="1" max="3" width="11.42578125" customWidth="1"/>
  </cols>
  <sheetData>
    <row r="1" spans="1:3" ht="23.25" x14ac:dyDescent="0.35">
      <c r="A1" s="1" t="s">
        <v>53</v>
      </c>
    </row>
    <row r="3" spans="1:3" x14ac:dyDescent="0.25">
      <c r="A3" s="22" t="s">
        <v>73</v>
      </c>
      <c r="B3" s="38" t="s">
        <v>52</v>
      </c>
      <c r="C3" s="39"/>
    </row>
    <row r="4" spans="1:3" x14ac:dyDescent="0.25">
      <c r="A4" s="22"/>
      <c r="B4" s="37" t="s">
        <v>57</v>
      </c>
      <c r="C4" s="37"/>
    </row>
    <row r="5" spans="1:3" x14ac:dyDescent="0.25">
      <c r="A5" s="2" t="s">
        <v>48</v>
      </c>
      <c r="B5" s="2" t="s">
        <v>50</v>
      </c>
      <c r="C5" s="2" t="s">
        <v>51</v>
      </c>
    </row>
    <row r="6" spans="1:3" x14ac:dyDescent="0.25">
      <c r="A6" s="2">
        <v>1</v>
      </c>
      <c r="B6" s="2">
        <v>34</v>
      </c>
      <c r="C6" s="2">
        <v>39.299999999999997</v>
      </c>
    </row>
    <row r="7" spans="1:3" x14ac:dyDescent="0.25">
      <c r="A7" s="2">
        <v>2</v>
      </c>
      <c r="B7" s="2">
        <v>32</v>
      </c>
      <c r="C7" s="2">
        <v>37.4</v>
      </c>
    </row>
    <row r="8" spans="1:3" ht="15.75" thickBot="1" x14ac:dyDescent="0.3">
      <c r="A8" s="24">
        <v>3</v>
      </c>
      <c r="B8" s="24">
        <v>28</v>
      </c>
      <c r="C8" s="24">
        <v>37.200000000000003</v>
      </c>
    </row>
    <row r="9" spans="1:3" x14ac:dyDescent="0.25">
      <c r="A9" s="4" t="s">
        <v>49</v>
      </c>
      <c r="B9" s="25">
        <f>AVERAGE(B6:B8)</f>
        <v>31.333333333333332</v>
      </c>
      <c r="C9" s="26">
        <f>AVERAGE(C6:C8)</f>
        <v>37.966666666666661</v>
      </c>
    </row>
    <row r="10" spans="1:3" x14ac:dyDescent="0.25">
      <c r="A10" s="5" t="s">
        <v>54</v>
      </c>
      <c r="B10" s="23">
        <f>C9-B9</f>
        <v>6.6333333333333293</v>
      </c>
      <c r="C10" s="6" t="s">
        <v>55</v>
      </c>
    </row>
    <row r="11" spans="1:3" ht="15.75" thickBot="1" x14ac:dyDescent="0.3">
      <c r="A11" s="7" t="s">
        <v>56</v>
      </c>
      <c r="B11" s="27">
        <f>C8-B8</f>
        <v>9.2000000000000028</v>
      </c>
      <c r="C11" s="8" t="s">
        <v>55</v>
      </c>
    </row>
    <row r="13" spans="1:3" x14ac:dyDescent="0.25">
      <c r="A13" s="22" t="s">
        <v>74</v>
      </c>
      <c r="B13" s="38" t="s">
        <v>58</v>
      </c>
      <c r="C13" s="39"/>
    </row>
    <row r="14" spans="1:3" x14ac:dyDescent="0.25">
      <c r="A14" s="22"/>
      <c r="B14" s="37" t="s">
        <v>57</v>
      </c>
      <c r="C14" s="37"/>
    </row>
    <row r="15" spans="1:3" x14ac:dyDescent="0.25">
      <c r="A15" s="2" t="s">
        <v>48</v>
      </c>
      <c r="B15" s="2" t="s">
        <v>50</v>
      </c>
      <c r="C15" s="2" t="s">
        <v>51</v>
      </c>
    </row>
    <row r="16" spans="1:3" x14ac:dyDescent="0.25">
      <c r="A16" s="2">
        <v>1</v>
      </c>
      <c r="B16" s="2">
        <v>45</v>
      </c>
      <c r="C16" s="2">
        <v>50</v>
      </c>
    </row>
    <row r="17" spans="1:3" x14ac:dyDescent="0.25">
      <c r="A17" s="2">
        <v>2</v>
      </c>
      <c r="B17" s="2">
        <v>46</v>
      </c>
      <c r="C17" s="2">
        <v>48</v>
      </c>
    </row>
    <row r="18" spans="1:3" ht="15.75" thickBot="1" x14ac:dyDescent="0.3">
      <c r="A18" s="24">
        <v>3</v>
      </c>
      <c r="B18" s="24">
        <v>45</v>
      </c>
      <c r="C18" s="24">
        <v>66</v>
      </c>
    </row>
    <row r="19" spans="1:3" x14ac:dyDescent="0.25">
      <c r="A19" s="4" t="s">
        <v>49</v>
      </c>
      <c r="B19" s="25">
        <f>AVERAGE(B16:B18)</f>
        <v>45.333333333333336</v>
      </c>
      <c r="C19" s="26">
        <f>AVERAGE(C16:C18)</f>
        <v>54.666666666666664</v>
      </c>
    </row>
    <row r="20" spans="1:3" x14ac:dyDescent="0.25">
      <c r="A20" s="5" t="s">
        <v>54</v>
      </c>
      <c r="B20" s="23">
        <f>C19-B19</f>
        <v>9.3333333333333286</v>
      </c>
      <c r="C20" s="6" t="s">
        <v>55</v>
      </c>
    </row>
    <row r="21" spans="1:3" ht="15.75" thickBot="1" x14ac:dyDescent="0.3">
      <c r="A21" s="7" t="s">
        <v>56</v>
      </c>
      <c r="B21" s="27">
        <f>C18-B18</f>
        <v>21</v>
      </c>
      <c r="C21" s="8" t="s">
        <v>55</v>
      </c>
    </row>
    <row r="23" spans="1:3" x14ac:dyDescent="0.25">
      <c r="A23" s="22" t="s">
        <v>75</v>
      </c>
      <c r="B23" s="38" t="s">
        <v>58</v>
      </c>
      <c r="C23" s="39"/>
    </row>
    <row r="24" spans="1:3" x14ac:dyDescent="0.25">
      <c r="A24" s="22"/>
      <c r="B24" s="37" t="s">
        <v>57</v>
      </c>
      <c r="C24" s="37"/>
    </row>
    <row r="25" spans="1:3" x14ac:dyDescent="0.25">
      <c r="A25" s="2" t="s">
        <v>48</v>
      </c>
      <c r="B25" s="2" t="s">
        <v>50</v>
      </c>
      <c r="C25" s="2" t="s">
        <v>51</v>
      </c>
    </row>
    <row r="26" spans="1:3" x14ac:dyDescent="0.25">
      <c r="A26" s="2">
        <v>1</v>
      </c>
      <c r="B26" s="2">
        <v>51</v>
      </c>
      <c r="C26" s="2">
        <v>48</v>
      </c>
    </row>
    <row r="27" spans="1:3" x14ac:dyDescent="0.25">
      <c r="A27" s="2">
        <v>2</v>
      </c>
      <c r="B27" s="2">
        <v>47</v>
      </c>
      <c r="C27" s="2">
        <v>49</v>
      </c>
    </row>
    <row r="28" spans="1:3" ht="15.75" thickBot="1" x14ac:dyDescent="0.3">
      <c r="A28" s="24">
        <v>3</v>
      </c>
      <c r="B28" s="24">
        <v>55</v>
      </c>
      <c r="C28" s="24">
        <v>47</v>
      </c>
    </row>
    <row r="29" spans="1:3" x14ac:dyDescent="0.25">
      <c r="A29" s="4" t="s">
        <v>49</v>
      </c>
      <c r="B29" s="25">
        <f>AVERAGE(B26:B28)</f>
        <v>51</v>
      </c>
      <c r="C29" s="26">
        <f>AVERAGE(C26:C28)</f>
        <v>48</v>
      </c>
    </row>
    <row r="30" spans="1:3" x14ac:dyDescent="0.25">
      <c r="A30" s="5" t="s">
        <v>54</v>
      </c>
      <c r="B30" s="23">
        <f>C29-B29</f>
        <v>-3</v>
      </c>
      <c r="C30" s="6" t="s">
        <v>55</v>
      </c>
    </row>
    <row r="31" spans="1:3" ht="15.75" thickBot="1" x14ac:dyDescent="0.3">
      <c r="A31" s="7" t="s">
        <v>56</v>
      </c>
      <c r="B31" s="27">
        <f>C28-B28</f>
        <v>-8</v>
      </c>
      <c r="C31" s="8" t="s">
        <v>55</v>
      </c>
    </row>
    <row r="33" spans="1:3" x14ac:dyDescent="0.25">
      <c r="A33" s="22" t="s">
        <v>76</v>
      </c>
      <c r="B33" s="38" t="s">
        <v>52</v>
      </c>
      <c r="C33" s="39"/>
    </row>
    <row r="34" spans="1:3" x14ac:dyDescent="0.25">
      <c r="A34" s="22"/>
      <c r="B34" s="37" t="s">
        <v>57</v>
      </c>
      <c r="C34" s="37"/>
    </row>
    <row r="35" spans="1:3" x14ac:dyDescent="0.25">
      <c r="A35" s="2" t="s">
        <v>48</v>
      </c>
      <c r="B35" s="2" t="s">
        <v>50</v>
      </c>
      <c r="C35" s="2" t="s">
        <v>51</v>
      </c>
    </row>
    <row r="36" spans="1:3" x14ac:dyDescent="0.25">
      <c r="A36" s="2">
        <v>1</v>
      </c>
      <c r="B36" s="2">
        <v>34</v>
      </c>
      <c r="C36" s="2">
        <v>40</v>
      </c>
    </row>
    <row r="37" spans="1:3" x14ac:dyDescent="0.25">
      <c r="A37" s="2">
        <v>2</v>
      </c>
      <c r="B37" s="2">
        <v>35</v>
      </c>
      <c r="C37" s="2">
        <v>35</v>
      </c>
    </row>
    <row r="38" spans="1:3" ht="15.75" thickBot="1" x14ac:dyDescent="0.3">
      <c r="A38" s="24">
        <v>3</v>
      </c>
      <c r="B38" s="24">
        <v>36</v>
      </c>
      <c r="C38" s="24">
        <v>38</v>
      </c>
    </row>
    <row r="39" spans="1:3" x14ac:dyDescent="0.25">
      <c r="A39" s="4" t="s">
        <v>49</v>
      </c>
      <c r="B39" s="25">
        <f>AVERAGE(B36:B38)</f>
        <v>35</v>
      </c>
      <c r="C39" s="26">
        <f>AVERAGE(C36:C38)</f>
        <v>37.666666666666664</v>
      </c>
    </row>
    <row r="40" spans="1:3" x14ac:dyDescent="0.25">
      <c r="A40" s="5" t="s">
        <v>54</v>
      </c>
      <c r="B40" s="23">
        <f>C39-B39</f>
        <v>2.6666666666666643</v>
      </c>
      <c r="C40" s="6" t="s">
        <v>55</v>
      </c>
    </row>
    <row r="41" spans="1:3" ht="15.75" thickBot="1" x14ac:dyDescent="0.3">
      <c r="A41" s="7" t="s">
        <v>56</v>
      </c>
      <c r="B41" s="27">
        <f>C38-B38</f>
        <v>2</v>
      </c>
      <c r="C41" s="8" t="s">
        <v>55</v>
      </c>
    </row>
    <row r="43" spans="1:3" x14ac:dyDescent="0.25">
      <c r="A43" s="22" t="s">
        <v>77</v>
      </c>
      <c r="B43" s="38" t="s">
        <v>52</v>
      </c>
      <c r="C43" s="39"/>
    </row>
    <row r="44" spans="1:3" x14ac:dyDescent="0.25">
      <c r="A44" s="22"/>
      <c r="B44" s="37" t="s">
        <v>57</v>
      </c>
      <c r="C44" s="37"/>
    </row>
    <row r="45" spans="1:3" x14ac:dyDescent="0.25">
      <c r="A45" s="2" t="s">
        <v>48</v>
      </c>
      <c r="B45" s="2" t="s">
        <v>50</v>
      </c>
      <c r="C45" s="2" t="s">
        <v>51</v>
      </c>
    </row>
    <row r="46" spans="1:3" x14ac:dyDescent="0.25">
      <c r="A46" s="2">
        <v>1</v>
      </c>
      <c r="B46" s="2">
        <v>41</v>
      </c>
      <c r="C46" s="2">
        <v>34</v>
      </c>
    </row>
    <row r="47" spans="1:3" x14ac:dyDescent="0.25">
      <c r="A47" s="2">
        <v>2</v>
      </c>
      <c r="B47" s="2">
        <v>38</v>
      </c>
      <c r="C47" s="2">
        <v>35</v>
      </c>
    </row>
    <row r="48" spans="1:3" ht="15.75" thickBot="1" x14ac:dyDescent="0.3">
      <c r="A48" s="24">
        <v>3</v>
      </c>
      <c r="B48" s="24">
        <v>33</v>
      </c>
      <c r="C48" s="24">
        <v>36</v>
      </c>
    </row>
    <row r="49" spans="1:4" x14ac:dyDescent="0.25">
      <c r="A49" s="4" t="s">
        <v>49</v>
      </c>
      <c r="B49" s="25">
        <f>AVERAGE(B46:B48)</f>
        <v>37.333333333333336</v>
      </c>
      <c r="C49" s="26">
        <f>AVERAGE(C46:C48)</f>
        <v>35</v>
      </c>
    </row>
    <row r="50" spans="1:4" x14ac:dyDescent="0.25">
      <c r="A50" s="5" t="s">
        <v>54</v>
      </c>
      <c r="B50" s="23">
        <f>C49-B49</f>
        <v>-2.3333333333333357</v>
      </c>
      <c r="C50" s="6" t="s">
        <v>55</v>
      </c>
    </row>
    <row r="51" spans="1:4" ht="15.75" thickBot="1" x14ac:dyDescent="0.3">
      <c r="A51" s="7" t="s">
        <v>56</v>
      </c>
      <c r="B51" s="27">
        <f>C48-B48</f>
        <v>3</v>
      </c>
      <c r="C51" s="8" t="s">
        <v>55</v>
      </c>
    </row>
    <row r="53" spans="1:4" x14ac:dyDescent="0.25">
      <c r="A53" s="22" t="s">
        <v>78</v>
      </c>
      <c r="B53" s="38" t="s">
        <v>52</v>
      </c>
      <c r="C53" s="39"/>
    </row>
    <row r="54" spans="1:4" x14ac:dyDescent="0.25">
      <c r="A54" s="22"/>
      <c r="B54" s="37" t="s">
        <v>57</v>
      </c>
      <c r="C54" s="37"/>
    </row>
    <row r="55" spans="1:4" x14ac:dyDescent="0.25">
      <c r="A55" s="2" t="s">
        <v>48</v>
      </c>
      <c r="B55" s="2" t="s">
        <v>50</v>
      </c>
      <c r="C55" s="2" t="s">
        <v>51</v>
      </c>
    </row>
    <row r="56" spans="1:4" x14ac:dyDescent="0.25">
      <c r="A56" s="2">
        <v>1</v>
      </c>
      <c r="B56" s="2">
        <v>36</v>
      </c>
      <c r="C56" s="2">
        <v>42</v>
      </c>
    </row>
    <row r="57" spans="1:4" x14ac:dyDescent="0.25">
      <c r="A57" s="2">
        <v>2</v>
      </c>
      <c r="B57" s="2">
        <v>36</v>
      </c>
      <c r="C57" s="2">
        <v>39</v>
      </c>
    </row>
    <row r="58" spans="1:4" ht="15.75" thickBot="1" x14ac:dyDescent="0.3">
      <c r="A58" s="24">
        <v>3</v>
      </c>
      <c r="B58" s="24">
        <v>34</v>
      </c>
      <c r="C58" s="24">
        <v>39</v>
      </c>
    </row>
    <row r="59" spans="1:4" x14ac:dyDescent="0.25">
      <c r="A59" s="4" t="s">
        <v>49</v>
      </c>
      <c r="B59" s="25">
        <f>AVERAGE(B56:B58)</f>
        <v>35.333333333333336</v>
      </c>
      <c r="C59" s="26">
        <f>AVERAGE(C56:C58)</f>
        <v>40</v>
      </c>
    </row>
    <row r="60" spans="1:4" x14ac:dyDescent="0.25">
      <c r="A60" s="5" t="s">
        <v>54</v>
      </c>
      <c r="B60" s="23">
        <f>C59-B59</f>
        <v>4.6666666666666643</v>
      </c>
      <c r="C60" s="6" t="s">
        <v>55</v>
      </c>
    </row>
    <row r="61" spans="1:4" ht="15.75" thickBot="1" x14ac:dyDescent="0.3">
      <c r="A61" s="7" t="s">
        <v>56</v>
      </c>
      <c r="B61" s="27">
        <f>C58-B58</f>
        <v>5</v>
      </c>
      <c r="C61" s="8" t="s">
        <v>55</v>
      </c>
    </row>
    <row r="63" spans="1:4" x14ac:dyDescent="0.25">
      <c r="A63" t="s">
        <v>60</v>
      </c>
      <c r="C63" s="29">
        <f>AVERAGE(B60,B50,B40,B30,B20,B10)</f>
        <v>2.9944444444444418</v>
      </c>
      <c r="D63" s="28" t="s">
        <v>55</v>
      </c>
    </row>
  </sheetData>
  <mergeCells count="12">
    <mergeCell ref="B14:C14"/>
    <mergeCell ref="B23:C23"/>
    <mergeCell ref="B24:C24"/>
    <mergeCell ref="B4:C4"/>
    <mergeCell ref="B3:C3"/>
    <mergeCell ref="B13:C13"/>
    <mergeCell ref="B44:C44"/>
    <mergeCell ref="B53:C53"/>
    <mergeCell ref="B54:C54"/>
    <mergeCell ref="B33:C33"/>
    <mergeCell ref="B34:C34"/>
    <mergeCell ref="B43:C4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B30" sqref="B30"/>
    </sheetView>
  </sheetViews>
  <sheetFormatPr defaultColWidth="8.85546875" defaultRowHeight="15" x14ac:dyDescent="0.25"/>
  <cols>
    <col min="1" max="1" width="20" customWidth="1"/>
    <col min="2" max="2" width="19.7109375" bestFit="1" customWidth="1"/>
    <col min="3" max="3" width="14" bestFit="1" customWidth="1"/>
    <col min="4" max="4" width="11" bestFit="1" customWidth="1"/>
    <col min="5" max="5" width="17.7109375" bestFit="1" customWidth="1"/>
  </cols>
  <sheetData>
    <row r="1" spans="1:5" ht="23.25" x14ac:dyDescent="0.35">
      <c r="A1" s="1" t="s">
        <v>68</v>
      </c>
    </row>
    <row r="2" spans="1:5" x14ac:dyDescent="0.25">
      <c r="B2" s="30" t="s">
        <v>61</v>
      </c>
      <c r="C2" s="30" t="s">
        <v>62</v>
      </c>
      <c r="D2" s="30" t="s">
        <v>63</v>
      </c>
      <c r="E2" s="30" t="s">
        <v>64</v>
      </c>
    </row>
    <row r="3" spans="1:5" x14ac:dyDescent="0.25">
      <c r="A3" t="s">
        <v>1</v>
      </c>
      <c r="B3">
        <v>7</v>
      </c>
      <c r="C3">
        <v>7</v>
      </c>
      <c r="D3">
        <v>9</v>
      </c>
      <c r="E3">
        <v>10</v>
      </c>
    </row>
    <row r="4" spans="1:5" x14ac:dyDescent="0.25">
      <c r="A4" t="s">
        <v>19</v>
      </c>
      <c r="B4">
        <v>7</v>
      </c>
      <c r="C4">
        <v>4</v>
      </c>
      <c r="D4">
        <v>7</v>
      </c>
      <c r="E4">
        <v>10</v>
      </c>
    </row>
    <row r="5" spans="1:5" x14ac:dyDescent="0.25">
      <c r="A5" t="s">
        <v>59</v>
      </c>
      <c r="B5">
        <v>4</v>
      </c>
      <c r="C5">
        <v>9</v>
      </c>
      <c r="D5">
        <v>5</v>
      </c>
      <c r="E5">
        <v>8</v>
      </c>
    </row>
    <row r="6" spans="1:5" x14ac:dyDescent="0.25">
      <c r="A6" t="s">
        <v>33</v>
      </c>
      <c r="B6">
        <v>7</v>
      </c>
      <c r="C6">
        <v>7</v>
      </c>
      <c r="D6">
        <v>10</v>
      </c>
      <c r="E6">
        <v>7</v>
      </c>
    </row>
    <row r="7" spans="1:5" x14ac:dyDescent="0.25">
      <c r="A7" t="s">
        <v>66</v>
      </c>
      <c r="B7">
        <v>8</v>
      </c>
      <c r="C7">
        <v>6</v>
      </c>
      <c r="D7">
        <v>7</v>
      </c>
      <c r="E7">
        <v>10</v>
      </c>
    </row>
    <row r="8" spans="1:5" x14ac:dyDescent="0.25">
      <c r="A8" t="s">
        <v>67</v>
      </c>
      <c r="B8">
        <v>8</v>
      </c>
      <c r="C8">
        <v>6</v>
      </c>
      <c r="D8">
        <v>10</v>
      </c>
      <c r="E8">
        <v>10</v>
      </c>
    </row>
    <row r="9" spans="1:5" x14ac:dyDescent="0.25">
      <c r="A9" t="s">
        <v>44</v>
      </c>
      <c r="B9">
        <v>7</v>
      </c>
      <c r="C9">
        <v>8</v>
      </c>
      <c r="D9">
        <v>2</v>
      </c>
      <c r="E9">
        <v>7</v>
      </c>
    </row>
    <row r="10" spans="1:5" x14ac:dyDescent="0.25">
      <c r="A10" t="s">
        <v>65</v>
      </c>
      <c r="B10">
        <v>8</v>
      </c>
    </row>
    <row r="11" spans="1:5" x14ac:dyDescent="0.25">
      <c r="A11" t="s">
        <v>73</v>
      </c>
      <c r="B11">
        <v>8</v>
      </c>
    </row>
    <row r="12" spans="1:5" x14ac:dyDescent="0.25">
      <c r="A12" t="s">
        <v>74</v>
      </c>
      <c r="B12">
        <v>9</v>
      </c>
    </row>
    <row r="13" spans="1:5" x14ac:dyDescent="0.25">
      <c r="A13" t="s">
        <v>75</v>
      </c>
      <c r="B13">
        <v>7</v>
      </c>
    </row>
    <row r="14" spans="1:5" x14ac:dyDescent="0.25">
      <c r="A14" t="s">
        <v>76</v>
      </c>
      <c r="B14">
        <v>9</v>
      </c>
      <c r="C14">
        <v>10</v>
      </c>
      <c r="D14">
        <v>3</v>
      </c>
      <c r="E14">
        <v>8</v>
      </c>
    </row>
    <row r="15" spans="1:5" x14ac:dyDescent="0.25">
      <c r="A15" t="s">
        <v>77</v>
      </c>
      <c r="B15">
        <v>7</v>
      </c>
    </row>
    <row r="16" spans="1:5" x14ac:dyDescent="0.25">
      <c r="A16" t="s">
        <v>78</v>
      </c>
      <c r="B16">
        <v>9</v>
      </c>
      <c r="C16">
        <v>7</v>
      </c>
      <c r="D16">
        <v>10</v>
      </c>
      <c r="E16">
        <v>10</v>
      </c>
    </row>
    <row r="17" spans="1:5" x14ac:dyDescent="0.25">
      <c r="A17" t="s">
        <v>79</v>
      </c>
      <c r="B17">
        <v>7</v>
      </c>
      <c r="C17">
        <v>6</v>
      </c>
      <c r="D17">
        <v>7</v>
      </c>
      <c r="E17">
        <v>8</v>
      </c>
    </row>
    <row r="18" spans="1:5" x14ac:dyDescent="0.25">
      <c r="A18" t="s">
        <v>80</v>
      </c>
      <c r="B18">
        <v>7.5</v>
      </c>
      <c r="C18">
        <v>10</v>
      </c>
      <c r="D18">
        <v>9</v>
      </c>
      <c r="E18">
        <v>10</v>
      </c>
    </row>
    <row r="19" spans="1:5" x14ac:dyDescent="0.25">
      <c r="A19" t="s">
        <v>81</v>
      </c>
      <c r="B19">
        <v>5</v>
      </c>
    </row>
    <row r="20" spans="1:5" x14ac:dyDescent="0.25">
      <c r="A20" s="30" t="s">
        <v>49</v>
      </c>
      <c r="B20" s="31">
        <f>AVERAGE(B3:B19)</f>
        <v>7.3235294117647056</v>
      </c>
      <c r="C20" s="31">
        <f>AVERAGE(C3:C18)</f>
        <v>7.2727272727272725</v>
      </c>
      <c r="D20" s="31">
        <f>AVERAGE(D3:D19)</f>
        <v>7.1818181818181817</v>
      </c>
      <c r="E20" s="31">
        <f>AVERAGE(E3:E19)</f>
        <v>8.9090909090909083</v>
      </c>
    </row>
    <row r="23" spans="1:5" x14ac:dyDescent="0.25">
      <c r="A23" s="30" t="s">
        <v>72</v>
      </c>
    </row>
    <row r="24" spans="1:5" x14ac:dyDescent="0.25">
      <c r="A24" t="s">
        <v>69</v>
      </c>
    </row>
    <row r="25" spans="1:5" x14ac:dyDescent="0.25">
      <c r="A25" t="s">
        <v>70</v>
      </c>
    </row>
    <row r="26" spans="1:5" x14ac:dyDescent="0.25">
      <c r="A26" t="s">
        <v>71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>
      <selection activeCell="E28" sqref="E28"/>
    </sheetView>
  </sheetViews>
  <sheetFormatPr defaultColWidth="12.5703125" defaultRowHeight="15.75" x14ac:dyDescent="0.25"/>
  <cols>
    <col min="1" max="1" width="14.28515625" style="40" customWidth="1"/>
    <col min="2" max="16384" width="12.5703125" style="40"/>
  </cols>
  <sheetData>
    <row r="1" spans="1:13" x14ac:dyDescent="0.25">
      <c r="A1" s="40" t="s">
        <v>114</v>
      </c>
    </row>
    <row r="2" spans="1:13" x14ac:dyDescent="0.25">
      <c r="A2" s="51">
        <v>40612</v>
      </c>
    </row>
    <row r="4" spans="1:13" x14ac:dyDescent="0.25">
      <c r="C4" s="50"/>
      <c r="D4" s="50"/>
      <c r="E4" s="50"/>
      <c r="F4" s="50"/>
      <c r="G4" s="50"/>
    </row>
    <row r="5" spans="1:13" x14ac:dyDescent="0.25">
      <c r="A5" s="41"/>
      <c r="E5" s="50"/>
      <c r="F5" s="50"/>
      <c r="G5" s="50"/>
      <c r="H5" s="41"/>
      <c r="I5" s="41"/>
      <c r="J5" s="41"/>
      <c r="K5" s="41"/>
      <c r="L5" s="41"/>
      <c r="M5" s="41"/>
    </row>
    <row r="6" spans="1:13" x14ac:dyDescent="0.25">
      <c r="A6" s="48"/>
      <c r="B6" s="50" t="s">
        <v>107</v>
      </c>
      <c r="C6" s="48"/>
      <c r="D6" s="47"/>
      <c r="E6" s="47"/>
      <c r="F6" s="47"/>
      <c r="G6" s="47"/>
      <c r="H6" s="47"/>
      <c r="I6" s="47"/>
      <c r="K6" s="41"/>
      <c r="L6" s="41"/>
      <c r="M6" s="41"/>
    </row>
    <row r="7" spans="1:13" x14ac:dyDescent="0.25">
      <c r="A7" s="46" t="s">
        <v>105</v>
      </c>
      <c r="B7" s="42" t="s">
        <v>112</v>
      </c>
      <c r="C7" s="42"/>
      <c r="D7" s="42"/>
      <c r="E7" s="42" t="s">
        <v>111</v>
      </c>
      <c r="F7" s="42"/>
      <c r="G7" s="42"/>
      <c r="H7" s="42" t="s">
        <v>110</v>
      </c>
      <c r="I7" s="42"/>
      <c r="J7" s="42"/>
      <c r="K7" s="41" t="s">
        <v>113</v>
      </c>
    </row>
    <row r="8" spans="1:13" x14ac:dyDescent="0.25">
      <c r="A8" s="41" t="s">
        <v>103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</row>
    <row r="9" spans="1:13" x14ac:dyDescent="0.25">
      <c r="A9" s="40">
        <v>0</v>
      </c>
      <c r="B9" s="40">
        <v>22</v>
      </c>
      <c r="C9" s="40">
        <v>16</v>
      </c>
      <c r="D9" s="40">
        <v>23</v>
      </c>
      <c r="E9" s="40">
        <v>13</v>
      </c>
      <c r="F9" s="40">
        <v>22</v>
      </c>
      <c r="G9" s="40">
        <v>23</v>
      </c>
      <c r="H9" s="40">
        <v>25</v>
      </c>
      <c r="I9" s="40">
        <v>15</v>
      </c>
      <c r="J9" s="40">
        <v>14</v>
      </c>
      <c r="K9" s="45">
        <f>AVERAGE(B9:J9)</f>
        <v>19.222222222222221</v>
      </c>
      <c r="L9" s="45">
        <f>K9</f>
        <v>19.222222222222221</v>
      </c>
    </row>
    <row r="10" spans="1:13" x14ac:dyDescent="0.25">
      <c r="A10" s="40">
        <v>1</v>
      </c>
      <c r="B10" s="40">
        <v>38</v>
      </c>
      <c r="C10" s="40">
        <v>46</v>
      </c>
      <c r="D10" s="40">
        <v>45</v>
      </c>
      <c r="E10" s="40">
        <v>27</v>
      </c>
      <c r="F10" s="40">
        <v>30</v>
      </c>
      <c r="G10" s="40">
        <v>29</v>
      </c>
      <c r="H10" s="40">
        <v>25</v>
      </c>
      <c r="I10" s="40">
        <v>25</v>
      </c>
      <c r="J10" s="40">
        <v>20</v>
      </c>
      <c r="K10" s="45">
        <f>AVERAGE(B10:J10)</f>
        <v>31.666666666666668</v>
      </c>
      <c r="L10" s="45">
        <f>K10</f>
        <v>31.666666666666668</v>
      </c>
    </row>
    <row r="11" spans="1:13" x14ac:dyDescent="0.25">
      <c r="A11" s="40">
        <v>2</v>
      </c>
      <c r="B11" s="40">
        <v>82</v>
      </c>
      <c r="C11" s="40">
        <v>85</v>
      </c>
      <c r="D11" s="40">
        <v>86</v>
      </c>
      <c r="E11" s="40">
        <v>75</v>
      </c>
      <c r="F11" s="40">
        <v>75</v>
      </c>
      <c r="G11" s="40">
        <v>65</v>
      </c>
      <c r="H11" s="40">
        <v>48</v>
      </c>
      <c r="I11" s="40">
        <v>60</v>
      </c>
      <c r="J11" s="40">
        <v>30</v>
      </c>
      <c r="K11" s="45">
        <f>AVERAGE(B11:J11)</f>
        <v>67.333333333333329</v>
      </c>
      <c r="L11" s="45">
        <f>K11</f>
        <v>67.333333333333329</v>
      </c>
    </row>
    <row r="12" spans="1:13" x14ac:dyDescent="0.25">
      <c r="A12" s="40">
        <v>3</v>
      </c>
      <c r="B12" s="40">
        <v>26</v>
      </c>
      <c r="C12" s="40">
        <v>24</v>
      </c>
      <c r="D12" s="40">
        <v>25</v>
      </c>
      <c r="E12" s="40">
        <v>24</v>
      </c>
      <c r="F12" s="40">
        <v>21</v>
      </c>
      <c r="G12" s="40">
        <v>33</v>
      </c>
      <c r="H12" s="40">
        <v>20</v>
      </c>
      <c r="I12" s="40">
        <v>15</v>
      </c>
      <c r="J12" s="40">
        <v>32</v>
      </c>
      <c r="K12" s="45">
        <f>AVERAGE(B12:J12)</f>
        <v>24.444444444444443</v>
      </c>
      <c r="L12" s="45">
        <f>K12</f>
        <v>24.444444444444443</v>
      </c>
    </row>
    <row r="13" spans="1:13" x14ac:dyDescent="0.25">
      <c r="A13" s="40">
        <v>4</v>
      </c>
      <c r="B13" s="40">
        <v>25</v>
      </c>
      <c r="C13" s="40">
        <v>25</v>
      </c>
      <c r="D13" s="40">
        <v>12</v>
      </c>
      <c r="E13" s="40">
        <v>18</v>
      </c>
      <c r="F13" s="40">
        <v>26</v>
      </c>
      <c r="G13" s="40">
        <v>15</v>
      </c>
      <c r="H13" s="40">
        <v>20</v>
      </c>
      <c r="I13" s="40">
        <v>20</v>
      </c>
      <c r="J13" s="40">
        <v>16</v>
      </c>
      <c r="K13" s="45">
        <f>AVERAGE(B13:J13)</f>
        <v>19.666666666666668</v>
      </c>
      <c r="L13" s="45">
        <f>K13</f>
        <v>19.666666666666668</v>
      </c>
    </row>
    <row r="14" spans="1:13" x14ac:dyDescent="0.25">
      <c r="A14" s="40">
        <v>5</v>
      </c>
      <c r="B14" s="40">
        <v>75</v>
      </c>
      <c r="C14" s="40">
        <v>68</v>
      </c>
      <c r="D14" s="49">
        <v>95</v>
      </c>
      <c r="E14" s="40">
        <v>92</v>
      </c>
      <c r="F14" s="40">
        <v>87</v>
      </c>
      <c r="G14" s="40">
        <v>75</v>
      </c>
      <c r="H14" s="40">
        <v>50</v>
      </c>
      <c r="I14" s="40">
        <v>65</v>
      </c>
      <c r="J14" s="40">
        <v>75</v>
      </c>
      <c r="K14" s="45">
        <f>AVERAGE(B14:J14)</f>
        <v>75.777777777777771</v>
      </c>
      <c r="L14" s="45">
        <f>K14</f>
        <v>75.777777777777771</v>
      </c>
    </row>
    <row r="15" spans="1:13" x14ac:dyDescent="0.25">
      <c r="J15" s="40" t="s">
        <v>109</v>
      </c>
      <c r="K15" s="43">
        <f>AVERAGE(L9:L14)</f>
        <v>39.685185185185183</v>
      </c>
    </row>
    <row r="16" spans="1:13" x14ac:dyDescent="0.25">
      <c r="A16" s="41"/>
      <c r="C16" s="48"/>
      <c r="D16" s="48"/>
      <c r="E16" s="47"/>
      <c r="F16" s="47"/>
      <c r="G16" s="47"/>
      <c r="H16" s="47"/>
      <c r="I16" s="47"/>
      <c r="J16" s="47"/>
    </row>
    <row r="17" spans="1:14" x14ac:dyDescent="0.25">
      <c r="A17" s="46" t="s">
        <v>104</v>
      </c>
      <c r="B17" s="42" t="s">
        <v>112</v>
      </c>
      <c r="C17" s="42"/>
      <c r="D17" s="42"/>
      <c r="E17" s="42" t="s">
        <v>111</v>
      </c>
      <c r="F17" s="42"/>
      <c r="G17" s="42"/>
      <c r="H17" s="42" t="s">
        <v>110</v>
      </c>
      <c r="I17" s="42"/>
      <c r="J17" s="42"/>
    </row>
    <row r="18" spans="1:14" x14ac:dyDescent="0.25">
      <c r="A18" s="41" t="s">
        <v>103</v>
      </c>
      <c r="B18" s="41">
        <v>1</v>
      </c>
      <c r="C18" s="41">
        <v>2</v>
      </c>
      <c r="D18" s="41">
        <v>3</v>
      </c>
      <c r="E18" s="41">
        <v>4</v>
      </c>
      <c r="F18" s="41">
        <v>5</v>
      </c>
      <c r="G18" s="41">
        <v>6</v>
      </c>
      <c r="H18" s="41">
        <v>7</v>
      </c>
      <c r="I18" s="41">
        <v>8</v>
      </c>
      <c r="J18" s="41">
        <v>9</v>
      </c>
    </row>
    <row r="19" spans="1:14" x14ac:dyDescent="0.25">
      <c r="A19" s="40">
        <v>0</v>
      </c>
      <c r="B19" s="40">
        <v>40</v>
      </c>
      <c r="C19" s="40">
        <v>23</v>
      </c>
      <c r="D19" s="40">
        <v>40</v>
      </c>
      <c r="E19" s="40">
        <v>35</v>
      </c>
      <c r="F19" s="40">
        <v>23</v>
      </c>
      <c r="G19" s="40">
        <v>23</v>
      </c>
      <c r="H19" s="40">
        <v>25</v>
      </c>
      <c r="I19" s="40">
        <v>25</v>
      </c>
      <c r="J19" s="40">
        <v>30</v>
      </c>
      <c r="K19" s="45">
        <f>AVERAGE(B19:J19)</f>
        <v>29.333333333333332</v>
      </c>
      <c r="L19" s="44">
        <f>K19/K9</f>
        <v>1.5260115606936415</v>
      </c>
    </row>
    <row r="20" spans="1:14" x14ac:dyDescent="0.25">
      <c r="A20" s="40">
        <v>1</v>
      </c>
      <c r="B20" s="40">
        <v>60</v>
      </c>
      <c r="C20" s="40">
        <v>65</v>
      </c>
      <c r="D20" s="40">
        <v>54</v>
      </c>
      <c r="E20" s="40">
        <v>43</v>
      </c>
      <c r="F20" s="40">
        <v>47</v>
      </c>
      <c r="G20" s="40">
        <v>35</v>
      </c>
      <c r="H20" s="40">
        <v>50</v>
      </c>
      <c r="I20" s="40">
        <v>50</v>
      </c>
      <c r="J20" s="40">
        <v>50</v>
      </c>
      <c r="K20" s="45">
        <f>AVERAGE(B20:J20)</f>
        <v>50.444444444444443</v>
      </c>
      <c r="L20" s="44">
        <f>K20/K10</f>
        <v>1.5929824561403507</v>
      </c>
    </row>
    <row r="21" spans="1:14" x14ac:dyDescent="0.25">
      <c r="A21" s="40">
        <v>2</v>
      </c>
      <c r="B21" s="40">
        <v>88</v>
      </c>
      <c r="C21" s="40">
        <v>145</v>
      </c>
      <c r="D21" s="40">
        <v>108</v>
      </c>
      <c r="E21" s="40">
        <v>90</v>
      </c>
      <c r="F21" s="40">
        <v>86</v>
      </c>
      <c r="G21" s="40">
        <v>100</v>
      </c>
      <c r="H21" s="40">
        <v>85</v>
      </c>
      <c r="I21" s="40">
        <v>80</v>
      </c>
      <c r="J21" s="40">
        <v>85</v>
      </c>
      <c r="K21" s="45">
        <f>AVERAGE(B21:J21)</f>
        <v>96.333333333333329</v>
      </c>
      <c r="L21" s="44">
        <f>K21/K11</f>
        <v>1.4306930693069306</v>
      </c>
    </row>
    <row r="22" spans="1:14" x14ac:dyDescent="0.25">
      <c r="A22" s="40">
        <v>3</v>
      </c>
      <c r="B22" s="40">
        <v>50</v>
      </c>
      <c r="C22" s="40">
        <v>50</v>
      </c>
      <c r="D22" s="40">
        <v>50</v>
      </c>
      <c r="E22" s="40">
        <v>45</v>
      </c>
      <c r="F22" s="40">
        <v>26</v>
      </c>
      <c r="G22" s="40">
        <v>33</v>
      </c>
      <c r="H22" s="40">
        <v>50</v>
      </c>
      <c r="I22" s="40">
        <v>50</v>
      </c>
      <c r="J22" s="40">
        <v>20</v>
      </c>
      <c r="K22" s="45">
        <f>AVERAGE(B22:J22)</f>
        <v>41.555555555555557</v>
      </c>
      <c r="L22" s="44">
        <f>K22/K12</f>
        <v>1.7000000000000002</v>
      </c>
    </row>
    <row r="23" spans="1:14" x14ac:dyDescent="0.25">
      <c r="A23" s="40">
        <v>4</v>
      </c>
      <c r="B23" s="40">
        <v>10</v>
      </c>
      <c r="C23" s="40">
        <v>30</v>
      </c>
      <c r="D23" s="40">
        <v>28</v>
      </c>
      <c r="E23" s="40">
        <v>35</v>
      </c>
      <c r="F23" s="40">
        <v>3</v>
      </c>
      <c r="G23" s="40">
        <v>20</v>
      </c>
      <c r="H23" s="40">
        <v>5</v>
      </c>
      <c r="I23" s="40">
        <v>18</v>
      </c>
      <c r="J23" s="40">
        <v>13</v>
      </c>
      <c r="K23" s="45">
        <f>AVERAGE(B23:J23)</f>
        <v>18</v>
      </c>
      <c r="L23" s="44">
        <f>K23/K13</f>
        <v>0.91525423728813549</v>
      </c>
    </row>
    <row r="24" spans="1:14" x14ac:dyDescent="0.25">
      <c r="A24" s="40">
        <v>5</v>
      </c>
      <c r="B24" s="40">
        <v>95</v>
      </c>
      <c r="C24" s="40">
        <v>95</v>
      </c>
      <c r="D24" s="40">
        <v>100</v>
      </c>
      <c r="E24" s="40">
        <v>120</v>
      </c>
      <c r="F24" s="40">
        <v>140</v>
      </c>
      <c r="G24" s="40">
        <v>80</v>
      </c>
      <c r="H24" s="40">
        <v>88</v>
      </c>
      <c r="I24" s="40">
        <v>80</v>
      </c>
      <c r="J24" s="40">
        <v>90</v>
      </c>
      <c r="K24" s="45">
        <f>AVERAGE(B24:J24)</f>
        <v>98.666666666666671</v>
      </c>
      <c r="L24" s="44">
        <f>K24/K14</f>
        <v>1.3020527859237538</v>
      </c>
    </row>
    <row r="25" spans="1:14" x14ac:dyDescent="0.25">
      <c r="J25" s="40" t="s">
        <v>109</v>
      </c>
      <c r="K25" s="43">
        <f>AVERAGE(K19:K24)</f>
        <v>55.722222222222221</v>
      </c>
      <c r="M25" s="41"/>
      <c r="N25" s="41"/>
    </row>
    <row r="26" spans="1:14" x14ac:dyDescent="0.25">
      <c r="K26" s="40" t="s">
        <v>108</v>
      </c>
      <c r="L26" s="43">
        <f>AVERAGE(L19:L24)</f>
        <v>1.4111656848921355</v>
      </c>
      <c r="M26" s="41"/>
      <c r="N26" s="41"/>
    </row>
    <row r="35" spans="1:7" x14ac:dyDescent="0.25">
      <c r="A35" s="41"/>
      <c r="B35" s="42" t="s">
        <v>107</v>
      </c>
      <c r="C35" s="42"/>
      <c r="D35" s="42"/>
      <c r="E35" s="42"/>
      <c r="F35" s="42"/>
      <c r="G35" s="42"/>
    </row>
    <row r="36" spans="1:7" x14ac:dyDescent="0.25">
      <c r="A36" s="41"/>
      <c r="B36" s="42" t="s">
        <v>106</v>
      </c>
      <c r="C36" s="42"/>
      <c r="D36" s="42"/>
      <c r="E36" s="42"/>
      <c r="F36" s="42"/>
      <c r="G36" s="42"/>
    </row>
    <row r="37" spans="1:7" x14ac:dyDescent="0.25">
      <c r="A37" s="41"/>
      <c r="B37" s="42" t="s">
        <v>105</v>
      </c>
      <c r="C37" s="42"/>
      <c r="D37" s="42"/>
      <c r="E37" s="41"/>
      <c r="F37" s="41" t="s">
        <v>104</v>
      </c>
      <c r="G37" s="41"/>
    </row>
    <row r="38" spans="1:7" x14ac:dyDescent="0.25">
      <c r="A38" s="41" t="s">
        <v>103</v>
      </c>
      <c r="B38" s="41" t="s">
        <v>102</v>
      </c>
      <c r="C38" s="41" t="s">
        <v>101</v>
      </c>
      <c r="D38" s="41" t="s">
        <v>100</v>
      </c>
      <c r="E38" s="41" t="s">
        <v>102</v>
      </c>
      <c r="F38" s="41" t="s">
        <v>101</v>
      </c>
      <c r="G38" s="41" t="s">
        <v>100</v>
      </c>
    </row>
    <row r="39" spans="1:7" x14ac:dyDescent="0.25">
      <c r="A39" s="40">
        <v>0</v>
      </c>
    </row>
    <row r="40" spans="1:7" x14ac:dyDescent="0.25">
      <c r="A40" s="40">
        <v>1</v>
      </c>
    </row>
    <row r="41" spans="1:7" x14ac:dyDescent="0.25">
      <c r="A41" s="40">
        <v>2</v>
      </c>
    </row>
    <row r="42" spans="1:7" x14ac:dyDescent="0.25">
      <c r="A42" s="40">
        <v>3</v>
      </c>
    </row>
    <row r="43" spans="1:7" x14ac:dyDescent="0.25">
      <c r="A43" s="40">
        <v>4</v>
      </c>
      <c r="B43" s="40">
        <v>30</v>
      </c>
      <c r="C43" s="40">
        <v>25</v>
      </c>
      <c r="D43" s="40">
        <v>27</v>
      </c>
    </row>
    <row r="44" spans="1:7" x14ac:dyDescent="0.25">
      <c r="A44" s="40">
        <v>5</v>
      </c>
    </row>
  </sheetData>
  <mergeCells count="9">
    <mergeCell ref="B7:D7"/>
    <mergeCell ref="E7:G7"/>
    <mergeCell ref="H7:J7"/>
    <mergeCell ref="B35:G35"/>
    <mergeCell ref="B36:G36"/>
    <mergeCell ref="B37:D37"/>
    <mergeCell ref="B17:D17"/>
    <mergeCell ref="E17:G17"/>
    <mergeCell ref="H17:J17"/>
  </mergeCells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DDR</vt:lpstr>
      <vt:lpstr>DDR Results</vt:lpstr>
      <vt:lpstr>Mario Kart</vt:lpstr>
      <vt:lpstr>Feedback Scores</vt:lpstr>
      <vt:lpstr>Static Button Test</vt:lpstr>
    </vt:vector>
  </TitlesOfParts>
  <Company>Bosses Forever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Boss</dc:creator>
  <cp:lastModifiedBy>Mech. Engr. Dept.</cp:lastModifiedBy>
  <dcterms:created xsi:type="dcterms:W3CDTF">2011-11-23T04:33:00Z</dcterms:created>
  <dcterms:modified xsi:type="dcterms:W3CDTF">2011-12-09T01:05:36Z</dcterms:modified>
</cp:coreProperties>
</file>